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4" sheetId="1" r:id="rId1"/>
  </sheets>
  <definedNames>
    <definedName name="_GoBack" localSheetId="0">'таблица 4'!$H$43</definedName>
  </definedNames>
  <calcPr fullCalcOnLoad="1"/>
</workbook>
</file>

<file path=xl/sharedStrings.xml><?xml version="1.0" encoding="utf-8"?>
<sst xmlns="http://schemas.openxmlformats.org/spreadsheetml/2006/main" count="41" uniqueCount="22">
  <si>
    <t>Найменування</t>
  </si>
  <si>
    <t>%</t>
  </si>
  <si>
    <t>Всьго</t>
  </si>
  <si>
    <t>заочне</t>
  </si>
  <si>
    <t xml:space="preserve">         бізнес школа</t>
  </si>
  <si>
    <t>денне</t>
  </si>
  <si>
    <t>Різніця</t>
  </si>
  <si>
    <t xml:space="preserve">за проживання в гуртожитках </t>
  </si>
  <si>
    <t xml:space="preserve">від здачі площ в оренду </t>
  </si>
  <si>
    <t>тис.грн</t>
  </si>
  <si>
    <t>таблиця 4</t>
  </si>
  <si>
    <t>ПК</t>
  </si>
  <si>
    <t>ВП</t>
  </si>
  <si>
    <t>Биз.шк.</t>
  </si>
  <si>
    <t>Від реалізації майна(металобрухт,кольорові метали)</t>
  </si>
  <si>
    <t>Різніця%</t>
  </si>
  <si>
    <t>аспірантура,докторонтура</t>
  </si>
  <si>
    <t>іноземні студенти</t>
  </si>
  <si>
    <t>За послуги, що надаються бюджетними установами згідно з їх основною діяльністю</t>
  </si>
  <si>
    <t>В т.ч. нарахованих доходів  за навчення   2022- 2023 рік КПК 2201160</t>
  </si>
  <si>
    <t>Аналіз  надходження  доходів (від всіх наданих платних послуг)    2022- 2023 рік КПК 2201160</t>
  </si>
  <si>
    <t>Аналіз   нарахованих  доходів (від всіх наданих платних послуг)    2022- 2023 рік КПК 2201160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</si>
</sst>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  <numFmt numFmtId="187" formatCode="0.0%"/>
  </numFmts>
  <fonts count="1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Arial Cyr"/>
      <family val="0"/>
    </font>
    <font>
      <b/>
      <sz val="20"/>
      <color indexed="8"/>
      <name val="Calibri"/>
      <family val="2"/>
    </font>
    <font>
      <sz val="22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sz val="2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 wrapText="1"/>
    </xf>
    <xf numFmtId="180" fontId="2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180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wrapText="1"/>
    </xf>
    <xf numFmtId="180" fontId="6" fillId="0" borderId="2" xfId="0" applyNumberFormat="1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/>
    </xf>
    <xf numFmtId="180" fontId="7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/>
    </xf>
    <xf numFmtId="180" fontId="7" fillId="0" borderId="7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center"/>
    </xf>
    <xf numFmtId="180" fontId="7" fillId="0" borderId="2" xfId="0" applyNumberFormat="1" applyFont="1" applyBorder="1" applyAlignment="1">
      <alignment horizontal="center" wrapText="1"/>
    </xf>
    <xf numFmtId="185" fontId="6" fillId="0" borderId="2" xfId="0" applyNumberFormat="1" applyFont="1" applyBorder="1" applyAlignment="1">
      <alignment horizontal="center" wrapText="1"/>
    </xf>
    <xf numFmtId="185" fontId="6" fillId="0" borderId="5" xfId="0" applyNumberFormat="1" applyFont="1" applyBorder="1" applyAlignment="1">
      <alignment horizontal="center"/>
    </xf>
    <xf numFmtId="185" fontId="6" fillId="0" borderId="2" xfId="0" applyNumberFormat="1" applyFont="1" applyBorder="1" applyAlignment="1">
      <alignment horizontal="center"/>
    </xf>
    <xf numFmtId="185" fontId="6" fillId="0" borderId="6" xfId="0" applyNumberFormat="1" applyFont="1" applyBorder="1" applyAlignment="1">
      <alignment horizontal="center"/>
    </xf>
    <xf numFmtId="185" fontId="6" fillId="0" borderId="1" xfId="0" applyNumberFormat="1" applyFont="1" applyBorder="1" applyAlignment="1">
      <alignment horizontal="center" wrapText="1"/>
    </xf>
    <xf numFmtId="185" fontId="8" fillId="0" borderId="2" xfId="0" applyNumberFormat="1" applyFont="1" applyBorder="1" applyAlignment="1">
      <alignment horizontal="center" wrapText="1"/>
    </xf>
    <xf numFmtId="185" fontId="8" fillId="0" borderId="2" xfId="0" applyNumberFormat="1" applyFont="1" applyBorder="1" applyAlignment="1">
      <alignment horizontal="center" vertical="top" wrapText="1"/>
    </xf>
    <xf numFmtId="185" fontId="6" fillId="0" borderId="7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6" xfId="0" applyFont="1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180" fontId="7" fillId="0" borderId="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185" fontId="8" fillId="0" borderId="6" xfId="0" applyNumberFormat="1" applyFont="1" applyBorder="1" applyAlignment="1">
      <alignment horizontal="center" vertical="top" wrapText="1"/>
    </xf>
    <xf numFmtId="180" fontId="6" fillId="0" borderId="14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80" fontId="7" fillId="0" borderId="15" xfId="0" applyNumberFormat="1" applyFont="1" applyBorder="1" applyAlignment="1">
      <alignment horizontal="center" wrapText="1"/>
    </xf>
    <xf numFmtId="185" fontId="6" fillId="0" borderId="4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 wrapText="1"/>
    </xf>
    <xf numFmtId="187" fontId="6" fillId="0" borderId="1" xfId="0" applyNumberFormat="1" applyFont="1" applyBorder="1" applyAlignment="1">
      <alignment horizontal="center" wrapText="1"/>
    </xf>
    <xf numFmtId="187" fontId="6" fillId="0" borderId="8" xfId="0" applyNumberFormat="1" applyFont="1" applyBorder="1" applyAlignment="1">
      <alignment horizontal="center"/>
    </xf>
    <xf numFmtId="187" fontId="6" fillId="0" borderId="14" xfId="0" applyNumberFormat="1" applyFont="1" applyBorder="1" applyAlignment="1">
      <alignment horizontal="center" wrapText="1"/>
    </xf>
    <xf numFmtId="187" fontId="6" fillId="0" borderId="13" xfId="0" applyNumberFormat="1" applyFont="1" applyBorder="1" applyAlignment="1">
      <alignment horizontal="center" wrapText="1"/>
    </xf>
    <xf numFmtId="187" fontId="6" fillId="0" borderId="8" xfId="0" applyNumberFormat="1" applyFont="1" applyFill="1" applyBorder="1" applyAlignment="1">
      <alignment horizontal="center"/>
    </xf>
    <xf numFmtId="187" fontId="6" fillId="0" borderId="13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vertical="top" wrapText="1"/>
    </xf>
    <xf numFmtId="180" fontId="7" fillId="0" borderId="11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187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 wrapText="1"/>
    </xf>
    <xf numFmtId="185" fontId="8" fillId="0" borderId="4" xfId="0" applyNumberFormat="1" applyFont="1" applyBorder="1" applyAlignment="1">
      <alignment horizontal="center" wrapText="1"/>
    </xf>
    <xf numFmtId="180" fontId="7" fillId="0" borderId="13" xfId="0" applyNumberFormat="1" applyFont="1" applyBorder="1" applyAlignment="1">
      <alignment horizontal="center" wrapText="1"/>
    </xf>
    <xf numFmtId="185" fontId="6" fillId="0" borderId="17" xfId="0" applyNumberFormat="1" applyFont="1" applyBorder="1" applyAlignment="1">
      <alignment horizontal="center" wrapText="1"/>
    </xf>
    <xf numFmtId="185" fontId="8" fillId="0" borderId="5" xfId="0" applyNumberFormat="1" applyFont="1" applyBorder="1" applyAlignment="1">
      <alignment horizontal="center" wrapText="1"/>
    </xf>
    <xf numFmtId="187" fontId="6" fillId="0" borderId="2" xfId="0" applyNumberFormat="1" applyFont="1" applyFill="1" applyBorder="1" applyAlignment="1">
      <alignment horizontal="center" wrapText="1"/>
    </xf>
    <xf numFmtId="180" fontId="7" fillId="0" borderId="18" xfId="0" applyNumberFormat="1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87" fontId="6" fillId="0" borderId="5" xfId="0" applyNumberFormat="1" applyFont="1" applyBorder="1" applyAlignment="1">
      <alignment horizontal="center" wrapText="1"/>
    </xf>
    <xf numFmtId="185" fontId="6" fillId="0" borderId="4" xfId="0" applyNumberFormat="1" applyFont="1" applyBorder="1" applyAlignment="1">
      <alignment horizontal="center" wrapText="1"/>
    </xf>
    <xf numFmtId="180" fontId="6" fillId="0" borderId="4" xfId="0" applyNumberFormat="1" applyFont="1" applyBorder="1" applyAlignment="1">
      <alignment horizontal="center" wrapText="1"/>
    </xf>
    <xf numFmtId="187" fontId="6" fillId="0" borderId="4" xfId="0" applyNumberFormat="1" applyFont="1" applyBorder="1" applyAlignment="1">
      <alignment horizontal="center" wrapText="1"/>
    </xf>
    <xf numFmtId="187" fontId="6" fillId="0" borderId="2" xfId="0" applyNumberFormat="1" applyFont="1" applyFill="1" applyBorder="1" applyAlignment="1">
      <alignment horizontal="center"/>
    </xf>
    <xf numFmtId="187" fontId="6" fillId="0" borderId="7" xfId="0" applyNumberFormat="1" applyFont="1" applyFill="1" applyBorder="1" applyAlignment="1">
      <alignment horizontal="center"/>
    </xf>
    <xf numFmtId="185" fontId="6" fillId="0" borderId="5" xfId="0" applyNumberFormat="1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185" fontId="6" fillId="0" borderId="21" xfId="0" applyNumberFormat="1" applyFont="1" applyBorder="1" applyAlignment="1">
      <alignment wrapText="1"/>
    </xf>
    <xf numFmtId="185" fontId="6" fillId="0" borderId="22" xfId="0" applyNumberFormat="1" applyFont="1" applyBorder="1" applyAlignment="1">
      <alignment wrapText="1"/>
    </xf>
    <xf numFmtId="185" fontId="6" fillId="0" borderId="23" xfId="0" applyNumberFormat="1" applyFont="1" applyBorder="1" applyAlignment="1">
      <alignment wrapText="1"/>
    </xf>
    <xf numFmtId="185" fontId="6" fillId="0" borderId="24" xfId="0" applyNumberFormat="1" applyFont="1" applyBorder="1" applyAlignment="1">
      <alignment wrapText="1"/>
    </xf>
    <xf numFmtId="185" fontId="6" fillId="0" borderId="25" xfId="0" applyNumberFormat="1" applyFont="1" applyBorder="1" applyAlignment="1">
      <alignment wrapText="1"/>
    </xf>
    <xf numFmtId="187" fontId="6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180" fontId="6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="60" workbookViewId="0" topLeftCell="A1">
      <selection activeCell="J24" sqref="J24"/>
    </sheetView>
  </sheetViews>
  <sheetFormatPr defaultColWidth="9.00390625" defaultRowHeight="12.75"/>
  <cols>
    <col min="2" max="2" width="12.625" style="0" customWidth="1"/>
    <col min="3" max="3" width="61.375" style="0" customWidth="1"/>
    <col min="4" max="4" width="26.375" style="0" customWidth="1"/>
    <col min="5" max="5" width="21.125" style="0" hidden="1" customWidth="1"/>
    <col min="6" max="6" width="20.25390625" style="0" customWidth="1"/>
    <col min="7" max="7" width="17.375" style="0" hidden="1" customWidth="1"/>
    <col min="8" max="8" width="24.00390625" style="0" customWidth="1"/>
    <col min="9" max="9" width="23.875" style="0" customWidth="1"/>
    <col min="10" max="10" width="23.375" style="0" customWidth="1"/>
  </cols>
  <sheetData>
    <row r="1" ht="25.5">
      <c r="I1" s="18" t="s">
        <v>10</v>
      </c>
    </row>
    <row r="2" spans="1:11" ht="27">
      <c r="A2" s="115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9"/>
    </row>
    <row r="3" spans="1:11" ht="28.5" thickBot="1">
      <c r="A3" s="13"/>
      <c r="B3" s="12"/>
      <c r="C3" s="12"/>
      <c r="D3" s="12"/>
      <c r="E3" s="12"/>
      <c r="F3" s="12"/>
      <c r="G3" s="12"/>
      <c r="H3" s="48" t="s">
        <v>9</v>
      </c>
      <c r="I3" s="12"/>
      <c r="J3" s="12"/>
      <c r="K3" s="19"/>
    </row>
    <row r="4" spans="1:11" ht="57" customHeight="1" thickBot="1">
      <c r="A4" s="19"/>
      <c r="B4" s="20"/>
      <c r="C4" s="21" t="s">
        <v>0</v>
      </c>
      <c r="D4" s="21">
        <v>2022</v>
      </c>
      <c r="E4" s="54" t="s">
        <v>1</v>
      </c>
      <c r="F4" s="21">
        <v>2023</v>
      </c>
      <c r="G4" s="22" t="s">
        <v>1</v>
      </c>
      <c r="H4" s="22" t="s">
        <v>6</v>
      </c>
      <c r="I4" s="22" t="s">
        <v>15</v>
      </c>
      <c r="J4" s="19"/>
      <c r="K4" s="19"/>
    </row>
    <row r="5" spans="1:11" ht="39.75" customHeight="1" thickBot="1">
      <c r="A5" s="19"/>
      <c r="B5" s="23"/>
      <c r="C5" s="14" t="s">
        <v>2</v>
      </c>
      <c r="D5" s="61">
        <f>D6+D7+D8+D9</f>
        <v>93650.7</v>
      </c>
      <c r="E5" s="61">
        <f>E6+E7+E8+E9</f>
        <v>100</v>
      </c>
      <c r="F5" s="61">
        <f>F6+F7+F8+F9</f>
        <v>112490.7</v>
      </c>
      <c r="G5" s="61">
        <f>G6+G7+G8+G9</f>
        <v>100.00000000000001</v>
      </c>
      <c r="H5" s="61">
        <f>H6+H7+H8+H9</f>
        <v>18840.000000000007</v>
      </c>
      <c r="I5" s="80">
        <f>H5/D5</f>
        <v>0.2011730825290148</v>
      </c>
      <c r="J5" s="19"/>
      <c r="K5" s="19"/>
    </row>
    <row r="6" spans="1:11" ht="88.5" customHeight="1">
      <c r="A6" s="19"/>
      <c r="B6" s="20"/>
      <c r="C6" s="86" t="s">
        <v>18</v>
      </c>
      <c r="D6" s="62">
        <v>80390.9</v>
      </c>
      <c r="E6" s="55">
        <f>D6*100/D5</f>
        <v>85.84121634969092</v>
      </c>
      <c r="F6" s="62">
        <v>100081.5</v>
      </c>
      <c r="G6" s="49">
        <f>F6*100/F5</f>
        <v>88.96868807821447</v>
      </c>
      <c r="H6" s="17">
        <f>F6-D6</f>
        <v>19690.600000000006</v>
      </c>
      <c r="I6" s="80">
        <f>H6/D6</f>
        <v>0.24493568301884924</v>
      </c>
      <c r="J6" s="19"/>
      <c r="K6" s="19"/>
    </row>
    <row r="7" spans="1:11" ht="27.75" customHeight="1">
      <c r="A7" s="19"/>
      <c r="B7" s="20"/>
      <c r="C7" s="15" t="s">
        <v>7</v>
      </c>
      <c r="D7" s="63">
        <v>13047.9</v>
      </c>
      <c r="E7" s="55">
        <f>D7*100/D5</f>
        <v>13.932517322347831</v>
      </c>
      <c r="F7" s="63">
        <v>11741.7</v>
      </c>
      <c r="G7" s="49">
        <f>F7*100/F5</f>
        <v>10.43792953550827</v>
      </c>
      <c r="H7" s="17">
        <f>F7-D7</f>
        <v>-1306.199999999999</v>
      </c>
      <c r="I7" s="81"/>
      <c r="J7" s="19"/>
      <c r="K7" s="19"/>
    </row>
    <row r="8" spans="1:11" ht="33.75" customHeight="1" thickBot="1">
      <c r="A8" s="19"/>
      <c r="B8" s="24"/>
      <c r="C8" s="66" t="s">
        <v>8</v>
      </c>
      <c r="D8" s="74">
        <v>201.8</v>
      </c>
      <c r="E8" s="73">
        <f>D8*100/D5</f>
        <v>0.2154815714137748</v>
      </c>
      <c r="F8" s="74">
        <v>587.4</v>
      </c>
      <c r="G8" s="75">
        <f>F8*100/F5</f>
        <v>0.5221764999239937</v>
      </c>
      <c r="H8" s="76">
        <f>F8-D8</f>
        <v>385.59999999999997</v>
      </c>
      <c r="I8" s="82"/>
      <c r="J8" s="19"/>
      <c r="K8" s="19"/>
    </row>
    <row r="9" spans="1:11" ht="81" customHeight="1" thickBot="1">
      <c r="A9" s="19"/>
      <c r="B9" s="20"/>
      <c r="C9" s="71" t="s">
        <v>14</v>
      </c>
      <c r="D9" s="78">
        <v>10.1</v>
      </c>
      <c r="E9" s="77">
        <f>D9*100/D5</f>
        <v>0.010784756547468412</v>
      </c>
      <c r="F9" s="78">
        <v>80.1</v>
      </c>
      <c r="G9" s="79">
        <f>F9*100/F5</f>
        <v>0.07120588635327187</v>
      </c>
      <c r="H9" s="22">
        <f>F9-D9</f>
        <v>70</v>
      </c>
      <c r="I9" s="83"/>
      <c r="J9" s="19"/>
      <c r="K9" s="19"/>
    </row>
    <row r="10" spans="1:11" ht="111" customHeight="1" hidden="1">
      <c r="A10" s="19"/>
      <c r="B10" s="120"/>
      <c r="C10" s="121"/>
      <c r="D10" s="123"/>
      <c r="E10" s="25"/>
      <c r="F10" s="26"/>
      <c r="G10" s="27"/>
      <c r="H10" s="28"/>
      <c r="I10" s="19"/>
      <c r="J10" s="19"/>
      <c r="K10" s="19"/>
    </row>
    <row r="11" spans="1:11" ht="111" customHeight="1" hidden="1">
      <c r="A11" s="19"/>
      <c r="B11" s="117"/>
      <c r="C11" s="122"/>
      <c r="D11" s="124"/>
      <c r="E11" s="30"/>
      <c r="F11" s="31"/>
      <c r="G11" s="30"/>
      <c r="H11" s="32"/>
      <c r="I11" s="19"/>
      <c r="J11" s="19"/>
      <c r="K11" s="19"/>
    </row>
    <row r="12" spans="1:11" ht="111" customHeight="1" hidden="1">
      <c r="A12" s="19"/>
      <c r="B12" s="29"/>
      <c r="C12" s="32"/>
      <c r="D12" s="29"/>
      <c r="E12" s="16"/>
      <c r="F12" s="29"/>
      <c r="G12" s="16"/>
      <c r="H12" s="29"/>
      <c r="I12" s="19"/>
      <c r="J12" s="19"/>
      <c r="K12" s="19"/>
    </row>
    <row r="13" spans="1:11" ht="111" customHeight="1" hidden="1">
      <c r="A13" s="19"/>
      <c r="B13" s="32"/>
      <c r="C13" s="32"/>
      <c r="D13" s="32"/>
      <c r="E13" s="33"/>
      <c r="F13" s="31"/>
      <c r="G13" s="34"/>
      <c r="H13" s="32"/>
      <c r="I13" s="19"/>
      <c r="J13" s="19"/>
      <c r="K13" s="19"/>
    </row>
    <row r="14" spans="1:11" ht="111" customHeight="1" hidden="1">
      <c r="A14" s="19"/>
      <c r="B14" s="32"/>
      <c r="C14" s="32"/>
      <c r="D14" s="32"/>
      <c r="E14" s="33"/>
      <c r="F14" s="31"/>
      <c r="G14" s="33"/>
      <c r="H14" s="32"/>
      <c r="I14" s="19"/>
      <c r="J14" s="19"/>
      <c r="K14" s="19"/>
    </row>
    <row r="15" spans="1:11" ht="111" customHeight="1" hidden="1">
      <c r="A15" s="19"/>
      <c r="B15" s="32"/>
      <c r="C15" s="32"/>
      <c r="D15" s="32"/>
      <c r="E15" s="33"/>
      <c r="F15" s="31"/>
      <c r="G15" s="34"/>
      <c r="H15" s="32"/>
      <c r="I15" s="19"/>
      <c r="J15" s="19"/>
      <c r="K15" s="19"/>
    </row>
    <row r="16" spans="1:11" ht="111" customHeight="1" hidden="1">
      <c r="A16" s="19"/>
      <c r="B16" s="32"/>
      <c r="C16" s="32"/>
      <c r="D16" s="32"/>
      <c r="E16" s="30"/>
      <c r="F16" s="31"/>
      <c r="G16" s="33"/>
      <c r="H16" s="32"/>
      <c r="I16" s="19"/>
      <c r="J16" s="19"/>
      <c r="K16" s="19"/>
    </row>
    <row r="17" spans="1:11" ht="111" customHeight="1" hidden="1">
      <c r="A17" s="19"/>
      <c r="B17" s="29"/>
      <c r="C17" s="32"/>
      <c r="D17" s="32"/>
      <c r="E17" s="35"/>
      <c r="F17" s="31"/>
      <c r="G17" s="35"/>
      <c r="H17" s="32"/>
      <c r="I17" s="19"/>
      <c r="J17" s="19"/>
      <c r="K17" s="19"/>
    </row>
    <row r="18" spans="1:11" ht="27.75" hidden="1">
      <c r="A18" s="19"/>
      <c r="B18" s="29"/>
      <c r="C18" s="32"/>
      <c r="D18" s="29"/>
      <c r="E18" s="36"/>
      <c r="F18" s="15"/>
      <c r="G18" s="36"/>
      <c r="H18" s="29"/>
      <c r="I18" s="19"/>
      <c r="J18" s="19"/>
      <c r="K18" s="19"/>
    </row>
    <row r="19" spans="1:11" ht="111" customHeight="1" hidden="1">
      <c r="A19" s="19"/>
      <c r="B19" s="117"/>
      <c r="C19" s="119"/>
      <c r="D19" s="117"/>
      <c r="E19" s="118"/>
      <c r="F19" s="15"/>
      <c r="G19" s="118"/>
      <c r="H19" s="29"/>
      <c r="I19" s="19"/>
      <c r="J19" s="19"/>
      <c r="K19" s="19"/>
    </row>
    <row r="20" spans="1:11" ht="111" customHeight="1" hidden="1">
      <c r="A20" s="19"/>
      <c r="B20" s="117"/>
      <c r="C20" s="119"/>
      <c r="D20" s="117"/>
      <c r="E20" s="118"/>
      <c r="F20" s="15"/>
      <c r="G20" s="118"/>
      <c r="H20" s="29"/>
      <c r="I20" s="19"/>
      <c r="J20" s="19"/>
      <c r="K20" s="19"/>
    </row>
    <row r="21" spans="1:11" ht="111" customHeight="1" hidden="1">
      <c r="A21" s="19"/>
      <c r="B21" s="37"/>
      <c r="C21" s="38"/>
      <c r="D21" s="38"/>
      <c r="E21" s="39"/>
      <c r="F21" s="40"/>
      <c r="G21" s="41"/>
      <c r="H21" s="32"/>
      <c r="I21" s="19"/>
      <c r="J21" s="19"/>
      <c r="K21" s="19"/>
    </row>
    <row r="22" spans="1:11" ht="111" customHeight="1" hidden="1" thickBot="1">
      <c r="A22" s="19"/>
      <c r="B22" s="42"/>
      <c r="C22" s="43"/>
      <c r="D22" s="43"/>
      <c r="E22" s="44"/>
      <c r="F22" s="45"/>
      <c r="G22" s="46"/>
      <c r="H22" s="43"/>
      <c r="I22" s="19"/>
      <c r="J22" s="19"/>
      <c r="K22" s="19"/>
    </row>
    <row r="23" spans="1:11" ht="27">
      <c r="A23" s="19"/>
      <c r="B23" s="115" t="s">
        <v>19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28.5" thickBot="1">
      <c r="A24" s="19"/>
      <c r="B24" s="13"/>
      <c r="C24" s="12"/>
      <c r="D24" s="12"/>
      <c r="E24" s="12"/>
      <c r="F24" s="12"/>
      <c r="G24" s="12"/>
      <c r="H24" s="48" t="s">
        <v>9</v>
      </c>
      <c r="I24" s="12"/>
      <c r="J24" s="12"/>
      <c r="K24" s="12"/>
    </row>
    <row r="25" spans="1:11" ht="28.5" thickBot="1">
      <c r="A25" s="19"/>
      <c r="B25" s="19"/>
      <c r="C25" s="21" t="s">
        <v>0</v>
      </c>
      <c r="D25" s="21">
        <v>2022</v>
      </c>
      <c r="E25" s="54" t="s">
        <v>1</v>
      </c>
      <c r="F25" s="21">
        <v>2023</v>
      </c>
      <c r="G25" s="70" t="s">
        <v>1</v>
      </c>
      <c r="H25" s="106" t="s">
        <v>6</v>
      </c>
      <c r="I25" s="21" t="s">
        <v>15</v>
      </c>
      <c r="J25" s="19"/>
      <c r="K25" s="19"/>
    </row>
    <row r="26" spans="1:11" ht="27">
      <c r="A26" s="19"/>
      <c r="B26" s="19"/>
      <c r="C26" s="50" t="s">
        <v>2</v>
      </c>
      <c r="D26" s="93">
        <f>D27+D28+D29+D30+D31+D32+D34</f>
        <v>75518.40000000001</v>
      </c>
      <c r="E26" s="93">
        <f>E27+E28+E29+E30+E31+E32+E34</f>
        <v>99.99999999999997</v>
      </c>
      <c r="F26" s="93">
        <f>F27+F28+F29+F30+F31+F32+F34</f>
        <v>100381.30000000002</v>
      </c>
      <c r="G26" s="93">
        <f>G27+G28+G29+G30+G31+G32+G34</f>
        <v>99.99999999999997</v>
      </c>
      <c r="H26" s="107">
        <f>H27+H28+H29+H30+H31+H32+H33+H34</f>
        <v>24862.9</v>
      </c>
      <c r="I26" s="112">
        <f>H26/D26</f>
        <v>0.3292296976630861</v>
      </c>
      <c r="J26" s="19"/>
      <c r="K26" s="19"/>
    </row>
    <row r="27" spans="1:11" ht="27.75">
      <c r="A27" s="19"/>
      <c r="B27" s="19"/>
      <c r="C27" s="51" t="s">
        <v>5</v>
      </c>
      <c r="D27" s="105">
        <v>53044.5</v>
      </c>
      <c r="E27" s="27">
        <f>D27*100/D26</f>
        <v>70.24049768003559</v>
      </c>
      <c r="F27" s="105">
        <v>71326.3</v>
      </c>
      <c r="G27" s="27">
        <f>F27*100/F26</f>
        <v>71.05536588986195</v>
      </c>
      <c r="H27" s="108">
        <f aca="true" t="shared" si="0" ref="H27:H34">F27-D27</f>
        <v>18281.800000000003</v>
      </c>
      <c r="I27" s="99">
        <f>H27/D27</f>
        <v>0.3446502464911537</v>
      </c>
      <c r="J27" s="19"/>
      <c r="K27" s="19"/>
    </row>
    <row r="28" spans="1:11" ht="27.75">
      <c r="A28" s="19"/>
      <c r="B28" s="19"/>
      <c r="C28" s="51" t="s">
        <v>3</v>
      </c>
      <c r="D28" s="57">
        <v>14267.6</v>
      </c>
      <c r="E28" s="34">
        <f>D28*100/D26</f>
        <v>18.89287908642132</v>
      </c>
      <c r="F28" s="57">
        <v>16203.6</v>
      </c>
      <c r="G28" s="34">
        <f>F28*100/F26</f>
        <v>16.142050361969805</v>
      </c>
      <c r="H28" s="109">
        <f t="shared" si="0"/>
        <v>1936</v>
      </c>
      <c r="I28" s="103"/>
      <c r="J28" s="19"/>
      <c r="K28" s="19"/>
    </row>
    <row r="29" spans="1:11" ht="27.75">
      <c r="A29" s="19"/>
      <c r="B29" s="19"/>
      <c r="C29" s="51" t="s">
        <v>11</v>
      </c>
      <c r="D29" s="57">
        <v>264.5</v>
      </c>
      <c r="E29" s="34">
        <f>D29*100/D26</f>
        <v>0.3502457679188118</v>
      </c>
      <c r="F29" s="57">
        <v>420.1</v>
      </c>
      <c r="G29" s="34">
        <f>F29*100/F26</f>
        <v>0.4185042433202199</v>
      </c>
      <c r="H29" s="109">
        <f t="shared" si="0"/>
        <v>155.60000000000002</v>
      </c>
      <c r="I29" s="103"/>
      <c r="J29" s="19"/>
      <c r="K29" s="19"/>
    </row>
    <row r="30" spans="1:11" ht="27.75">
      <c r="A30" s="19"/>
      <c r="B30" s="19"/>
      <c r="C30" s="51" t="s">
        <v>13</v>
      </c>
      <c r="D30" s="58">
        <v>325.7</v>
      </c>
      <c r="E30" s="34">
        <f>D30*100/D26</f>
        <v>0.4312856204580605</v>
      </c>
      <c r="F30" s="58">
        <v>443.8</v>
      </c>
      <c r="G30" s="34">
        <f>F30*100/F26</f>
        <v>0.44211421848491694</v>
      </c>
      <c r="H30" s="109">
        <f t="shared" si="0"/>
        <v>118.10000000000002</v>
      </c>
      <c r="I30" s="95"/>
      <c r="J30" s="19"/>
      <c r="K30" s="19"/>
    </row>
    <row r="31" spans="1:11" ht="27.75">
      <c r="A31" s="19"/>
      <c r="B31" s="19"/>
      <c r="C31" s="51" t="s">
        <v>16</v>
      </c>
      <c r="D31" s="58">
        <v>2620.1</v>
      </c>
      <c r="E31" s="35">
        <f>D31*100/D26</f>
        <v>3.469485582321659</v>
      </c>
      <c r="F31" s="58">
        <v>7269</v>
      </c>
      <c r="G31" s="35">
        <f>F31*100/F26</f>
        <v>7.241388585324158</v>
      </c>
      <c r="H31" s="109">
        <f t="shared" si="0"/>
        <v>4648.9</v>
      </c>
      <c r="I31" s="95"/>
      <c r="J31" s="19"/>
      <c r="K31" s="19"/>
    </row>
    <row r="32" spans="1:11" ht="27.75">
      <c r="A32" s="19"/>
      <c r="B32" s="19"/>
      <c r="C32" s="51" t="s">
        <v>17</v>
      </c>
      <c r="D32" s="59">
        <v>1624</v>
      </c>
      <c r="E32" s="56">
        <f>D32*100/D26</f>
        <v>2.150469289603593</v>
      </c>
      <c r="F32" s="59">
        <v>1819.6</v>
      </c>
      <c r="G32" s="56">
        <f>F32*100/F26</f>
        <v>1.8126882198178342</v>
      </c>
      <c r="H32" s="109">
        <f t="shared" si="0"/>
        <v>195.5999999999999</v>
      </c>
      <c r="I32" s="95"/>
      <c r="J32" s="19"/>
      <c r="K32" s="19"/>
    </row>
    <row r="33" spans="1:11" ht="27.75" hidden="1">
      <c r="A33" s="19"/>
      <c r="B33" s="19"/>
      <c r="C33" s="52" t="s">
        <v>4</v>
      </c>
      <c r="D33" s="60"/>
      <c r="E33" s="41">
        <f>D33*100/D26</f>
        <v>0</v>
      </c>
      <c r="F33" s="60"/>
      <c r="G33" s="41">
        <f>F33*100/F26</f>
        <v>0</v>
      </c>
      <c r="H33" s="110">
        <f t="shared" si="0"/>
        <v>0</v>
      </c>
      <c r="I33" s="95"/>
      <c r="J33" s="19"/>
      <c r="K33" s="19"/>
    </row>
    <row r="34" spans="1:11" ht="28.5" thickBot="1">
      <c r="A34" s="19"/>
      <c r="B34" s="19"/>
      <c r="C34" s="53" t="s">
        <v>12</v>
      </c>
      <c r="D34" s="64">
        <v>3372</v>
      </c>
      <c r="E34" s="46">
        <f>D34*100/D26</f>
        <v>4.465136973240958</v>
      </c>
      <c r="F34" s="64">
        <v>2898.9</v>
      </c>
      <c r="G34" s="46">
        <f>F34*100/F26</f>
        <v>2.8878884812211036</v>
      </c>
      <c r="H34" s="111">
        <f t="shared" si="0"/>
        <v>-473.0999999999999</v>
      </c>
      <c r="I34" s="104"/>
      <c r="J34" s="19"/>
      <c r="K34" s="19"/>
    </row>
    <row r="35" spans="1:11" ht="27">
      <c r="A35" s="113" t="s">
        <v>20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9"/>
    </row>
    <row r="36" spans="1:11" ht="27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9"/>
    </row>
    <row r="37" spans="2:10" ht="27" thickBot="1">
      <c r="B37" s="2"/>
      <c r="C37" s="3"/>
      <c r="D37" s="4"/>
      <c r="E37" s="3"/>
      <c r="F37" s="9"/>
      <c r="G37" s="3"/>
      <c r="H37" s="48" t="s">
        <v>9</v>
      </c>
      <c r="I37" s="3"/>
      <c r="J37" s="2"/>
    </row>
    <row r="38" spans="2:10" ht="28.5" thickBot="1">
      <c r="B38" s="2"/>
      <c r="C38" s="22" t="s">
        <v>0</v>
      </c>
      <c r="D38" s="22">
        <v>2022</v>
      </c>
      <c r="E38" s="68" t="s">
        <v>1</v>
      </c>
      <c r="F38" s="22">
        <v>2023</v>
      </c>
      <c r="G38" s="22" t="s">
        <v>1</v>
      </c>
      <c r="H38" s="69" t="s">
        <v>6</v>
      </c>
      <c r="I38" s="22" t="s">
        <v>15</v>
      </c>
      <c r="J38" s="2"/>
    </row>
    <row r="39" spans="2:10" ht="27.75" thickBot="1">
      <c r="B39" s="2"/>
      <c r="C39" s="47" t="s">
        <v>2</v>
      </c>
      <c r="D39" s="100">
        <f>D40+D41+D42+D43+D44</f>
        <v>91355.3</v>
      </c>
      <c r="E39" s="100">
        <f>E40+E41+E42+E43+E44</f>
        <v>99.99999999999999</v>
      </c>
      <c r="F39" s="100">
        <f>F40+F41+F42+F43+F44</f>
        <v>117926.40000000001</v>
      </c>
      <c r="G39" s="101">
        <f>G40+G41+G42+G43+G44</f>
        <v>99.99999999999999</v>
      </c>
      <c r="H39" s="101">
        <f>H40+H41+H42+H43+H44</f>
        <v>26571.100000000006</v>
      </c>
      <c r="I39" s="102">
        <f>H39/D39</f>
        <v>0.29085449886322967</v>
      </c>
      <c r="J39" s="2"/>
    </row>
    <row r="40" spans="2:10" ht="92.25" customHeight="1">
      <c r="B40" s="2"/>
      <c r="C40" s="86" t="s">
        <v>18</v>
      </c>
      <c r="D40" s="94">
        <v>80862.8</v>
      </c>
      <c r="E40" s="96">
        <f>D40*100/D39</f>
        <v>88.51462367262764</v>
      </c>
      <c r="F40" s="94">
        <v>106111.6</v>
      </c>
      <c r="G40" s="97">
        <f>F40*100/F39</f>
        <v>89.9812086182568</v>
      </c>
      <c r="H40" s="98">
        <f>F40-D40</f>
        <v>25248.800000000003</v>
      </c>
      <c r="I40" s="99">
        <f>H40/D40</f>
        <v>0.31224246501481523</v>
      </c>
      <c r="J40" s="2"/>
    </row>
    <row r="41" spans="2:10" ht="27.75">
      <c r="B41" s="2"/>
      <c r="C41" s="15" t="s">
        <v>7</v>
      </c>
      <c r="D41" s="63">
        <v>10270</v>
      </c>
      <c r="E41" s="55">
        <f>D41*100/D39</f>
        <v>11.241821766224838</v>
      </c>
      <c r="F41" s="63">
        <v>11300.4</v>
      </c>
      <c r="G41" s="72">
        <f>F41*100/F39</f>
        <v>9.582587105177465</v>
      </c>
      <c r="H41" s="17">
        <f>F41-D41</f>
        <v>1030.3999999999996</v>
      </c>
      <c r="I41" s="84"/>
      <c r="J41" s="2"/>
    </row>
    <row r="42" spans="2:10" ht="28.5" thickBot="1">
      <c r="B42" s="2"/>
      <c r="C42" s="66" t="s">
        <v>8</v>
      </c>
      <c r="D42" s="74">
        <v>212.4</v>
      </c>
      <c r="E42" s="87">
        <f>D42*100/D39</f>
        <v>0.2324988260122839</v>
      </c>
      <c r="F42" s="74">
        <v>434.3</v>
      </c>
      <c r="G42" s="88">
        <f>F42*100/F39</f>
        <v>0.36828055465103654</v>
      </c>
      <c r="H42" s="76">
        <f>F42-D42</f>
        <v>221.9</v>
      </c>
      <c r="I42" s="89"/>
      <c r="J42" s="2"/>
    </row>
    <row r="43" spans="2:10" ht="84.75" customHeight="1" thickBot="1">
      <c r="B43" s="2"/>
      <c r="C43" s="71" t="s">
        <v>14</v>
      </c>
      <c r="D43" s="91">
        <v>10.1</v>
      </c>
      <c r="E43" s="90">
        <f>D43*100/D39</f>
        <v>0.011055735135235722</v>
      </c>
      <c r="F43" s="91">
        <v>80.1</v>
      </c>
      <c r="G43" s="92">
        <f>F43*100/F39</f>
        <v>0.06792372191468576</v>
      </c>
      <c r="H43" s="22">
        <f>F43-D43</f>
        <v>70</v>
      </c>
      <c r="I43" s="85"/>
      <c r="J43" s="2"/>
    </row>
    <row r="44" spans="1:10" ht="18.75">
      <c r="A44" s="65"/>
      <c r="B44" s="67"/>
      <c r="C44" s="3"/>
      <c r="D44" s="4"/>
      <c r="E44" s="3"/>
      <c r="F44" s="10"/>
      <c r="G44" s="7"/>
      <c r="H44" s="10"/>
      <c r="I44" s="3"/>
      <c r="J44" s="2"/>
    </row>
    <row r="45" spans="1:10" ht="18.75">
      <c r="A45" s="65"/>
      <c r="B45" s="67"/>
      <c r="C45" s="3"/>
      <c r="D45" s="4"/>
      <c r="E45" s="3"/>
      <c r="F45" s="10"/>
      <c r="G45" s="7"/>
      <c r="H45" s="10"/>
      <c r="I45" s="3"/>
      <c r="J45" s="2"/>
    </row>
    <row r="46" spans="2:10" ht="18.75">
      <c r="B46" s="2"/>
      <c r="C46" s="3"/>
      <c r="D46" s="4"/>
      <c r="E46" s="4"/>
      <c r="F46" s="8"/>
      <c r="G46" s="6"/>
      <c r="H46" s="11"/>
      <c r="I46" s="4"/>
      <c r="J46" s="2"/>
    </row>
    <row r="47" spans="2:10" ht="18.75">
      <c r="B47" s="2"/>
      <c r="C47" s="5"/>
      <c r="D47" s="4"/>
      <c r="E47" s="4"/>
      <c r="F47" s="8"/>
      <c r="G47" s="6"/>
      <c r="H47" s="11"/>
      <c r="I47" s="4"/>
      <c r="J47" s="2"/>
    </row>
    <row r="48" spans="3:9" ht="18.75">
      <c r="C48" s="1"/>
      <c r="G48" s="2"/>
      <c r="H48" s="7"/>
      <c r="I48" s="4"/>
    </row>
    <row r="49" spans="7:8" ht="12.75">
      <c r="G49" s="2"/>
      <c r="H49" s="2"/>
    </row>
    <row r="50" spans="7:8" ht="12.75">
      <c r="G50" s="2"/>
      <c r="H50" s="2"/>
    </row>
    <row r="51" spans="7:8" ht="12.75">
      <c r="G51" s="2"/>
      <c r="H51" s="2"/>
    </row>
    <row r="52" spans="7:8" ht="12.75">
      <c r="G52" s="2"/>
      <c r="H52" s="2"/>
    </row>
    <row r="53" spans="7:8" ht="12.75">
      <c r="G53" s="2"/>
      <c r="H53" s="2"/>
    </row>
    <row r="54" spans="7:8" ht="12.75">
      <c r="G54" s="2"/>
      <c r="H54" s="2"/>
    </row>
    <row r="55" spans="7:8" ht="12.75">
      <c r="G55" s="2"/>
      <c r="H55" s="2"/>
    </row>
    <row r="56" spans="7:8" ht="12.75">
      <c r="G56" s="2"/>
      <c r="H56" s="2"/>
    </row>
    <row r="57" spans="7:8" ht="12.75">
      <c r="G57" s="2"/>
      <c r="H57" s="2"/>
    </row>
    <row r="58" spans="7:8" ht="12.75">
      <c r="G58" s="2"/>
      <c r="H58" s="2"/>
    </row>
    <row r="59" spans="7:8" ht="12.75">
      <c r="G59" s="2"/>
      <c r="H59" s="2"/>
    </row>
    <row r="60" spans="7:8" ht="12.75">
      <c r="G60" s="2"/>
      <c r="H60" s="2"/>
    </row>
    <row r="61" spans="7:8" ht="12.75"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spans="7:8" ht="12.75">
      <c r="G65" s="2"/>
      <c r="H65" s="2"/>
    </row>
    <row r="66" spans="7:8" ht="12.75">
      <c r="G66" s="2"/>
      <c r="H66" s="2"/>
    </row>
  </sheetData>
  <mergeCells count="11">
    <mergeCell ref="A2:J2"/>
    <mergeCell ref="B10:B11"/>
    <mergeCell ref="C10:C11"/>
    <mergeCell ref="D10:D11"/>
    <mergeCell ref="A35:J36"/>
    <mergeCell ref="B23:K23"/>
    <mergeCell ref="D19:D20"/>
    <mergeCell ref="E19:E20"/>
    <mergeCell ref="G19:G20"/>
    <mergeCell ref="B19:B20"/>
    <mergeCell ref="C19:C20"/>
  </mergeCells>
  <printOptions/>
  <pageMargins left="0.22" right="0.11" top="0.48" bottom="0.49" header="0.5" footer="0.5"/>
  <pageSetup horizontalDpi="600" verticalDpi="600" orientation="landscape" paperSize="9" scale="5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2024-02-09T10:33:20Z</cp:lastPrinted>
  <dcterms:created xsi:type="dcterms:W3CDTF">2016-03-22T06:32:39Z</dcterms:created>
  <dcterms:modified xsi:type="dcterms:W3CDTF">2024-02-09T10:33:52Z</dcterms:modified>
  <cp:category/>
  <cp:version/>
  <cp:contentType/>
  <cp:contentStatus/>
</cp:coreProperties>
</file>