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9690" windowHeight="6630" tabRatio="673" activeTab="3"/>
  </bookViews>
  <sheets>
    <sheet name="1 Дов.до кошт." sheetId="1" r:id="rId1"/>
    <sheet name="4 Дов.про зміни до плану викор" sheetId="2" r:id="rId2"/>
    <sheet name="2 Дов.№" sheetId="3" r:id="rId3"/>
    <sheet name="3 Дов. про зміни до пом.плану" sheetId="4" r:id="rId4"/>
  </sheets>
  <externalReferences>
    <externalReference r:id="rId7"/>
  </externalReferences>
  <definedNames>
    <definedName name="_xlnm.Print_Area" localSheetId="0">'1 Дов.до кошт.'!$A$1:$F$75</definedName>
    <definedName name="_xlnm.Print_Area" localSheetId="2">'2 Дов.№'!$A$1:$P$48</definedName>
    <definedName name="_xlnm.Print_Area" localSheetId="3">'3 Дов. про зміни до пом.плану'!$A$1:$Q$50</definedName>
    <definedName name="_xlnm.Print_Area" localSheetId="1">'4 Дов.про зміни до плану викор'!$B$1:$G$162</definedName>
  </definedNames>
  <calcPr fullCalcOnLoad="1" fullPrecision="0"/>
</workbook>
</file>

<file path=xl/sharedStrings.xml><?xml version="1.0" encoding="utf-8"?>
<sst xmlns="http://schemas.openxmlformats.org/spreadsheetml/2006/main" count="451" uniqueCount="341">
  <si>
    <t>(підпис)</t>
  </si>
  <si>
    <t>Показники</t>
  </si>
  <si>
    <t>х</t>
  </si>
  <si>
    <t>в т.ч.    1) власні надходження:</t>
  </si>
  <si>
    <t xml:space="preserve">         Заробітна плата</t>
  </si>
  <si>
    <t xml:space="preserve">         Грошове утримання військовослужбовців         </t>
  </si>
  <si>
    <t>Нарахування на заробітну плату</t>
  </si>
  <si>
    <t xml:space="preserve">         Медикаменти та перев’язувальні матеріали</t>
  </si>
  <si>
    <t xml:space="preserve">         Продукти харчування</t>
  </si>
  <si>
    <t>Видатки на відрядження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</si>
  <si>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</si>
  <si>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</si>
  <si>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</si>
  <si>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</si>
  <si>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</si>
  <si>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</si>
  <si>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        Оплата інших енергоносіїв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</si>
  <si>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</si>
  <si>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</si>
  <si>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        Виплата пенсій і допомоги</t>
  </si>
  <si>
    <t xml:space="preserve">         Стипендії</t>
  </si>
  <si>
    <t>Придбання основного капіталу</t>
  </si>
  <si>
    <t>Капітальне будівництво (придбання)</t>
  </si>
  <si>
    <t xml:space="preserve">         Капітальний ремонт та реконструкція інших об’єктів</t>
  </si>
  <si>
    <t>Створення державних запасів і резервів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</si>
  <si>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</si>
  <si>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</si>
  <si>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</si>
  <si>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</si>
  <si>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Надання зовнішніх кредитів</t>
  </si>
  <si>
    <t>Надання внутрішніх кредитів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</si>
  <si>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</si>
  <si>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</si>
  <si>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</si>
  <si>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</si>
  <si>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</si>
  <si>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</si>
  <si>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</si>
  <si>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</si>
  <si>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</si>
  <si>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</si>
  <si>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</si>
  <si>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</si>
  <si>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</si>
  <si>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Інші видатки</t>
  </si>
  <si>
    <t>разом</t>
  </si>
  <si>
    <t>"ЗАТВЕРДЖУЮ"</t>
  </si>
  <si>
    <t>Номер</t>
  </si>
  <si>
    <t>Дата</t>
  </si>
  <si>
    <t>загальний фонд</t>
  </si>
  <si>
    <t>Всього</t>
  </si>
  <si>
    <t>в тому числі по місяцях:</t>
  </si>
  <si>
    <t>Придбання обладнання і предметів довгострокового користування</t>
  </si>
  <si>
    <t>Ректор</t>
  </si>
  <si>
    <t>Виплати по тимчасовій непрацездатності</t>
  </si>
  <si>
    <t>спеціальний фонд</t>
  </si>
  <si>
    <t>підпис</t>
  </si>
  <si>
    <t xml:space="preserve">  (грн.)</t>
  </si>
  <si>
    <t xml:space="preserve"> </t>
  </si>
  <si>
    <t xml:space="preserve">Найменування показників </t>
  </si>
  <si>
    <t>М.П.</t>
  </si>
  <si>
    <t>Продукти харчування</t>
  </si>
  <si>
    <t>УСЬОГО</t>
  </si>
  <si>
    <t xml:space="preserve"> Поточні видатки</t>
  </si>
  <si>
    <t xml:space="preserve">      (підпіс)</t>
  </si>
  <si>
    <t>(ініціали і прізвіще)</t>
  </si>
  <si>
    <t>НАДХОДЖЕННЯ - усього</t>
  </si>
  <si>
    <t>ВИДАТКИ ТА НАДАННЯ КРЕДИТІВ - усього</t>
  </si>
  <si>
    <t>Надання кредитів органам державного управління інших рівнів</t>
  </si>
  <si>
    <t>Найменування видатків</t>
  </si>
  <si>
    <t>КЕКВ</t>
  </si>
  <si>
    <t>Сума змін</t>
  </si>
  <si>
    <t>у тому числі:</t>
  </si>
  <si>
    <t>у тому числі за кодами економічної класіфікації видатків (КЕК)</t>
  </si>
  <si>
    <t>у тому числі за місяцями:</t>
  </si>
  <si>
    <t>Разом за рік</t>
  </si>
  <si>
    <t>(ініціали і призвище)</t>
  </si>
  <si>
    <t>(посада)</t>
  </si>
  <si>
    <t>Повернення кредитів до бюджету</t>
  </si>
  <si>
    <t>плата за послуги</t>
  </si>
  <si>
    <t>від господарської або виробничої діяльності</t>
  </si>
  <si>
    <t>благодійни внески, гранти та дарунки</t>
  </si>
  <si>
    <t>кошти для виклнання окремих конкретних доручень</t>
  </si>
  <si>
    <t>плата за оренду майна</t>
  </si>
  <si>
    <t>у тому числі за видами доходів за кодами класіфікації доходів.</t>
  </si>
  <si>
    <t xml:space="preserve">С.Б. Бєліков </t>
  </si>
  <si>
    <t>Капітальний ремонт</t>
  </si>
  <si>
    <t xml:space="preserve">         Капітальний ремонт інших об’єктів</t>
  </si>
  <si>
    <t>Реконструкція житлового фонду</t>
  </si>
  <si>
    <t>Реконструкція інших об'єктів</t>
  </si>
  <si>
    <t>Повернення внутрішніх кредитів</t>
  </si>
  <si>
    <t>Повернення інших внутрішніх кредитів</t>
  </si>
  <si>
    <t>Зовнішнє кредитування</t>
  </si>
  <si>
    <t>Повернення зовнішніх кредитів</t>
  </si>
  <si>
    <t>(сума літерами і цифрами)</t>
  </si>
  <si>
    <t>Вид бюджету</t>
  </si>
  <si>
    <t>Усього</t>
  </si>
  <si>
    <t xml:space="preserve">Затверджений у сумі </t>
  </si>
  <si>
    <t>Десять мільйонів сорок три тисячи сімсот гривень</t>
  </si>
  <si>
    <t>від реалізації майна</t>
  </si>
  <si>
    <t>Реставрація пам'яток культури, історії та архітектури</t>
  </si>
  <si>
    <t>Надання кредитів підприємствам, установам, організаціям</t>
  </si>
  <si>
    <t>1.2.5.</t>
  </si>
  <si>
    <t>Реконструкція та реставрація</t>
  </si>
  <si>
    <t>( код та назва тимчасової класифікації видатків та кредитування місцевих бюджетів )</t>
  </si>
  <si>
    <t xml:space="preserve">   Надходження коштів із загального фонду бюджету</t>
  </si>
  <si>
    <t xml:space="preserve">   Надходження коштів із спеціального фонду бюджету, у т. ч..</t>
  </si>
  <si>
    <t xml:space="preserve">   - плата за послуги, що надаються бюджетними установами</t>
  </si>
  <si>
    <t xml:space="preserve"> - інші джерела власних надходжень бюджетних установ</t>
  </si>
  <si>
    <t xml:space="preserve"> - інші надходження, у т. ч.</t>
  </si>
  <si>
    <t xml:space="preserve"> - інші доходи ( розписати за кодами класифікації доходів )</t>
  </si>
  <si>
    <t>ФІНАНСУВАННЯ</t>
  </si>
  <si>
    <t>у тому числі за кодами класифікації фінансування за типом боргового забов'язання</t>
  </si>
  <si>
    <t>*</t>
  </si>
  <si>
    <t>№</t>
  </si>
  <si>
    <t>з/п</t>
  </si>
  <si>
    <t>Довідка</t>
  </si>
  <si>
    <t>(підпис)                                                                                    (ініціали і призвіще)</t>
  </si>
  <si>
    <t>Сума змін ( + , - )</t>
  </si>
  <si>
    <t>ЗАТВЕРДЖУЮ</t>
  </si>
  <si>
    <t>(код та назва тимчасової класифікації видатків та кредитування місцевих бюджетів</t>
  </si>
  <si>
    <t>Дослідження і розробки,окремі заходи розвитку по реалізації державних (регіональних) програм</t>
  </si>
  <si>
    <t>Окремі заходи по реалізації державних (регіональних) праграм, не віднесені до заходів розвитку</t>
  </si>
  <si>
    <t>СКРЫТЬ</t>
  </si>
  <si>
    <t>М'який інвентар та обмундирування</t>
  </si>
  <si>
    <t>Медикаменти та перев'язувальні матеріали</t>
  </si>
  <si>
    <t>Погоджено**</t>
  </si>
  <si>
    <t>Індивідуальний</t>
  </si>
  <si>
    <t>Код скрыть</t>
  </si>
  <si>
    <t>1.3.5.</t>
  </si>
  <si>
    <t>Повернення кредитів органами державного управління іншіх рівнів</t>
  </si>
  <si>
    <t>1.3.6.</t>
  </si>
  <si>
    <t>Повернення кредитів підприємствам, установами,організаціями</t>
  </si>
  <si>
    <t>1.3.7.</t>
  </si>
  <si>
    <t>1.3.8.</t>
  </si>
  <si>
    <t>1.4.2.</t>
  </si>
  <si>
    <t xml:space="preserve">  (число,місяць,рік)</t>
  </si>
  <si>
    <r>
      <t xml:space="preserve">код та назва програмної класифікації видатків та кредитування державного бюджету </t>
    </r>
    <r>
      <rPr>
        <b/>
        <sz val="12"/>
        <rFont val="Times New Roman"/>
        <family val="1"/>
      </rPr>
      <t xml:space="preserve"> 2201160 Підготовка кадрів вищими</t>
    </r>
  </si>
  <si>
    <r>
      <t xml:space="preserve">код та назва програмної класифікації видатків та кредитування державного </t>
    </r>
    <r>
      <rPr>
        <sz val="10"/>
        <rFont val="Times New Roman Cyr"/>
        <family val="0"/>
      </rPr>
      <t>бюджету</t>
    </r>
    <r>
      <rPr>
        <b/>
        <sz val="10"/>
        <rFont val="Times New Roman Cyr"/>
        <family val="1"/>
      </rPr>
      <t xml:space="preserve">      2201160  Підготовка кадрів вищими навчальними закладами ІІІ-ІV рівнів акредитації</t>
    </r>
  </si>
  <si>
    <t>(прізвище, ініціали)</t>
  </si>
  <si>
    <t>(підпис, ініціали)</t>
  </si>
  <si>
    <t>(грн.)</t>
  </si>
  <si>
    <t>Керівник</t>
  </si>
  <si>
    <t>02070849     Запорізький національний технічний університет</t>
  </si>
  <si>
    <t>з них</t>
  </si>
  <si>
    <t>1)окремі заходи по реалізації державних (регіональних) програм , не віднесені до заходів розвитку</t>
  </si>
  <si>
    <t>2)капітальні трансферти підприємствам (установам, організаціям)</t>
  </si>
  <si>
    <t>М.П.*</t>
  </si>
  <si>
    <t>Додаток 10</t>
  </si>
  <si>
    <t>до Інструкції про складання і виконання</t>
  </si>
  <si>
    <t>розпису Державного бюджету України</t>
  </si>
  <si>
    <t>Затверджую</t>
  </si>
  <si>
    <t>код за ЄДРПОУ та найменування бюджетної установи/одержувача, найменування міста, району, області</t>
  </si>
  <si>
    <t>назва фонду бюджету</t>
  </si>
  <si>
    <t>підстава</t>
  </si>
  <si>
    <t>Сума змін (+,-)</t>
  </si>
  <si>
    <t>у тому числі за місяцями</t>
  </si>
  <si>
    <t>Разом на рік</t>
  </si>
  <si>
    <t xml:space="preserve">             </t>
  </si>
  <si>
    <t>число, місяць, рік</t>
  </si>
  <si>
    <t>Погоджено*</t>
  </si>
  <si>
    <t xml:space="preserve">(підпис)         (ініціали і прізвище)   </t>
  </si>
  <si>
    <r>
      <t xml:space="preserve">(число, місяць, рік)                                                    </t>
    </r>
    <r>
      <rPr>
        <sz val="10"/>
        <rFont val="Times New Roman Cyr"/>
        <family val="0"/>
      </rPr>
      <t>М.П.</t>
    </r>
  </si>
  <si>
    <t>Додаток 9</t>
  </si>
  <si>
    <t>(підпис)                                                     (ініціали і прізвище)</t>
  </si>
  <si>
    <t>М. П.</t>
  </si>
  <si>
    <t>Показники*</t>
  </si>
  <si>
    <t>Сума змін (+, - ), грн.</t>
  </si>
  <si>
    <t xml:space="preserve">Загальний </t>
  </si>
  <si>
    <t>Разом</t>
  </si>
  <si>
    <t>фонд</t>
  </si>
  <si>
    <t xml:space="preserve">Спеціальний </t>
  </si>
  <si>
    <r>
      <t xml:space="preserve">вид бюджету   </t>
    </r>
    <r>
      <rPr>
        <b/>
        <sz val="11"/>
        <rFont val="Times New Roman"/>
        <family val="1"/>
      </rPr>
      <t xml:space="preserve"> Державний бюджет</t>
    </r>
  </si>
  <si>
    <r>
      <t xml:space="preserve">Вид бюджету          </t>
    </r>
    <r>
      <rPr>
        <b/>
        <sz val="10"/>
        <rFont val="Times New Roman Cyr"/>
        <family val="0"/>
      </rPr>
      <t>Державний бюджет</t>
    </r>
  </si>
  <si>
    <t>Державний бюджет</t>
  </si>
  <si>
    <r>
      <t xml:space="preserve">вид бюджету </t>
    </r>
    <r>
      <rPr>
        <sz val="11"/>
        <rFont val="Times New Roman Cyr"/>
        <family val="0"/>
      </rPr>
      <t xml:space="preserve"> </t>
    </r>
    <r>
      <rPr>
        <b/>
        <sz val="11"/>
        <rFont val="Times New Roman Cyr"/>
        <family val="0"/>
      </rPr>
      <t xml:space="preserve"> Державний бюджет</t>
    </r>
  </si>
  <si>
    <t>5000*</t>
  </si>
  <si>
    <t>(код та назва тимчасової класифікації видатків та кредитування місцевих бюджетів)</t>
  </si>
  <si>
    <t>1.3</t>
  </si>
  <si>
    <t>1.3.1</t>
  </si>
  <si>
    <t>1.3.2</t>
  </si>
  <si>
    <t>1.3.3</t>
  </si>
  <si>
    <t>1.3.4</t>
  </si>
  <si>
    <t>1.4</t>
  </si>
  <si>
    <t>Керівник**</t>
  </si>
  <si>
    <t>Оплата послуг (крім комунальних)</t>
  </si>
  <si>
    <t>у разі потреби може бути доповнена іншими показниками.</t>
  </si>
  <si>
    <t>** Довідка про зміни до плану використання бюджетних кодів затверджується одержувачами бюджетних коштів та погоджується розпорядниками коштів.</t>
  </si>
  <si>
    <t>Керівник*</t>
  </si>
  <si>
    <r>
      <t>загальний бюджет</t>
    </r>
    <r>
      <rPr>
        <b/>
        <sz val="14"/>
        <color indexed="10"/>
        <rFont val="Times New Roman Cyr"/>
        <family val="0"/>
      </rPr>
      <t xml:space="preserve"> </t>
    </r>
  </si>
  <si>
    <r>
      <t xml:space="preserve">код та назва програмної класифікації видатків та кредитування державного </t>
    </r>
    <r>
      <rPr>
        <sz val="10"/>
        <rFont val="Times New Roman Cyr"/>
        <family val="0"/>
      </rPr>
      <t>бюджету</t>
    </r>
    <r>
      <rPr>
        <b/>
        <sz val="10"/>
        <rFont val="Times New Roman Cyr"/>
        <family val="1"/>
      </rPr>
      <t xml:space="preserve">     </t>
    </r>
    <r>
      <rPr>
        <b/>
        <sz val="14"/>
        <rFont val="Times New Roman Cyr"/>
        <family val="0"/>
      </rPr>
      <t xml:space="preserve"> 2201160  Підготовка кадрів вищими навчальними закладами ІІІ-ІV рівнів акредитації</t>
    </r>
  </si>
  <si>
    <t>*Для вищих навчальних закладів та наукових установ довідка про зміни до помісячного плану використання бюджетних коштів підписується керівником установи та затверджується у порядку, встановленному для затвердження кошторисів.</t>
  </si>
  <si>
    <t xml:space="preserve">02070849  Запорізький національний технічний університет  м.Запоріжжя </t>
  </si>
  <si>
    <r>
      <t xml:space="preserve">відділ - виконавець          </t>
    </r>
    <r>
      <rPr>
        <b/>
        <sz val="11"/>
        <rFont val="Times New Roman"/>
        <family val="1"/>
      </rPr>
      <t>Планово - фінансовий відділ</t>
    </r>
    <r>
      <rPr>
        <sz val="11"/>
        <rFont val="Times New Roman"/>
        <family val="1"/>
      </rPr>
      <t xml:space="preserve">       </t>
    </r>
  </si>
  <si>
    <t xml:space="preserve">код за ЄДРПОУ та найменування   бюджетної установи </t>
  </si>
  <si>
    <r>
      <t xml:space="preserve">відділ - виконавець </t>
    </r>
    <r>
      <rPr>
        <b/>
        <sz val="10"/>
        <rFont val="Times New Roman Cyr"/>
        <family val="1"/>
      </rPr>
      <t xml:space="preserve"> Планово - фінансовий відділ</t>
    </r>
  </si>
  <si>
    <r>
      <t xml:space="preserve">код та назва програмної класифікації видатків та кредитування державного бюджету </t>
    </r>
    <r>
      <rPr>
        <b/>
        <sz val="12"/>
        <rFont val="Times New Roman Cyr"/>
        <family val="1"/>
      </rPr>
      <t xml:space="preserve">               2201160 Підготовка кадрів вищими</t>
    </r>
  </si>
  <si>
    <t>02070849           Запорізький національний технічний університет     м.Запоріжжя</t>
  </si>
  <si>
    <t>розпис асигнувань загального фонду бюджету</t>
  </si>
  <si>
    <r>
      <t xml:space="preserve">підстава       </t>
    </r>
    <r>
      <rPr>
        <b/>
        <sz val="10"/>
        <rFont val="Times New Roman Cyr"/>
        <family val="1"/>
      </rPr>
      <t xml:space="preserve">розпис асигнувань загального фонду бюджету </t>
    </r>
  </si>
  <si>
    <r>
      <t xml:space="preserve">підстава        розрахунок доходів та витрат </t>
    </r>
    <r>
      <rPr>
        <b/>
        <sz val="11"/>
        <color indexed="10"/>
        <rFont val="Times New Roman"/>
        <family val="1"/>
      </rPr>
      <t xml:space="preserve"> </t>
    </r>
  </si>
  <si>
    <t>розрахунок доходів та витрат</t>
  </si>
  <si>
    <t>у тому числі         - на початок періоду</t>
  </si>
  <si>
    <t xml:space="preserve">    - власні надходження бюджетних установ:</t>
  </si>
  <si>
    <t xml:space="preserve">                  - плата за оренду майна бюджетних установ</t>
  </si>
  <si>
    <t xml:space="preserve"> 2)  інші джерела власних надходжень бюджетних установ, всього</t>
  </si>
  <si>
    <r>
      <t>надання кредитів з бюджету</t>
    </r>
    <r>
      <rPr>
        <sz val="10"/>
        <rFont val="Times New Roman"/>
        <family val="1"/>
      </rPr>
      <t xml:space="preserve"> (розписати за кодами класифікації кредитування)</t>
    </r>
  </si>
  <si>
    <t xml:space="preserve">Надання інших внутрішніх кредитів </t>
  </si>
  <si>
    <t>код за ЄДРПОУ та найменування бюджетної установи, найменування міста, району, області</t>
  </si>
  <si>
    <t>М.П.**</t>
  </si>
  <si>
    <t>М. П.***</t>
  </si>
  <si>
    <r>
      <t xml:space="preserve">(код за ЄДРПОУ та найменування бюджетної установи)  </t>
    </r>
    <r>
      <rPr>
        <b/>
        <sz val="11"/>
        <rFont val="Times New Roman"/>
        <family val="1"/>
      </rPr>
      <t xml:space="preserve">02070849 </t>
    </r>
    <r>
      <rPr>
        <b/>
        <sz val="14"/>
        <rFont val="Times New Roman"/>
        <family val="1"/>
      </rPr>
      <t xml:space="preserve"> З</t>
    </r>
    <r>
      <rPr>
        <b/>
        <sz val="12"/>
        <rFont val="Times New Roman"/>
        <family val="1"/>
      </rPr>
      <t>апорізький національний технічний університет</t>
    </r>
  </si>
  <si>
    <t>навчальними закладами ІІІ - ІV рівнів акредитації та забезпечення діяльності їх баз практики</t>
  </si>
  <si>
    <t>та забезпечення діяльності їх баз практики</t>
  </si>
  <si>
    <t>1)  надходження від плати за послуги, що надаються бюджетними установами згідно із законодавством</t>
  </si>
  <si>
    <t>у т.ч.        - плата за послуги, що надаються бюджетними установами згідно з  їх основною діяльністю</t>
  </si>
  <si>
    <t xml:space="preserve">                 - надходження бюджетних установ від додаткової (господарської) діяльності </t>
  </si>
  <si>
    <t xml:space="preserve">                  - надходження бюджетних установ від реалізації в установленому порядку майна (крім нерухомого майна)</t>
  </si>
  <si>
    <t xml:space="preserve">                   - 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надане відповідне право</t>
  </si>
  <si>
    <t>зміни обсягів бюджетних коштів</t>
  </si>
  <si>
    <t>1.1.</t>
  </si>
  <si>
    <t>1.1.1.</t>
  </si>
  <si>
    <t>1.1.2.</t>
  </si>
  <si>
    <t xml:space="preserve">Оплата праці  </t>
  </si>
  <si>
    <t>1.1.3.</t>
  </si>
  <si>
    <t>1.1.4.</t>
  </si>
  <si>
    <t>1.1.5.</t>
  </si>
  <si>
    <t>1.1.6.</t>
  </si>
  <si>
    <t>Використання товарів і послуг</t>
  </si>
  <si>
    <t>1.1.7.</t>
  </si>
  <si>
    <t xml:space="preserve">         Предмети, матеріали, обладнання та інвентар</t>
  </si>
  <si>
    <t>1.1.8.</t>
  </si>
  <si>
    <t>1.1.9.</t>
  </si>
  <si>
    <t>1.1.10.</t>
  </si>
  <si>
    <t>1.1.11.</t>
  </si>
  <si>
    <t>1.1.12.</t>
  </si>
  <si>
    <t>Видатки та заходи спеціального призначення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</si>
  <si>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</si>
  <si>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</si>
  <si>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</si>
  <si>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</si>
  <si>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</si>
  <si>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</si>
  <si>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</si>
  <si>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</si>
  <si>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Дослідження і розробки, окремі заходи розвитку по реалізації державних ( регіональних ) програм</t>
  </si>
  <si>
    <t>1.1.21.</t>
  </si>
  <si>
    <t>Окремі заходи по реалізації державних (регіональних ) програм, не віднесені до заходів розвитку</t>
  </si>
  <si>
    <t>1.1.22.</t>
  </si>
  <si>
    <t>Обслуговування боргових зобов'язань</t>
  </si>
  <si>
    <t>1.1.23.</t>
  </si>
  <si>
    <t>Обслуговування внутрішніх боргових зобов'язань</t>
  </si>
  <si>
    <t>1.1.24.</t>
  </si>
  <si>
    <t>Обслуговування зовнішніх боргових зобов'язань</t>
  </si>
  <si>
    <t>1.1.25.</t>
  </si>
  <si>
    <t xml:space="preserve"> Поточні трансферти</t>
  </si>
  <si>
    <t>1.1.26.</t>
  </si>
  <si>
    <t>1.1.27.</t>
  </si>
  <si>
    <t>1.1.28.</t>
  </si>
  <si>
    <t>Поточні трансферти урядам іноземних держав та міждународним організаціям</t>
  </si>
  <si>
    <t>1.1.29.</t>
  </si>
  <si>
    <t>Соціальне забезпечення</t>
  </si>
  <si>
    <t>1.1.30.</t>
  </si>
  <si>
    <t>1.1.31.</t>
  </si>
  <si>
    <t>1.1.32.</t>
  </si>
  <si>
    <t xml:space="preserve">         Інші виплати населенню</t>
  </si>
  <si>
    <t>1.2.</t>
  </si>
  <si>
    <t xml:space="preserve"> Капітальні видатки</t>
  </si>
  <si>
    <t>1.2.1.</t>
  </si>
  <si>
    <t>1.2.2.</t>
  </si>
  <si>
    <t>1.2.3.</t>
  </si>
  <si>
    <t>1.2.4.</t>
  </si>
  <si>
    <t xml:space="preserve">        Каппітально будівництво (придбання) житла</t>
  </si>
  <si>
    <t xml:space="preserve">        Каппітально будівництво (придбання) інших об'єктів</t>
  </si>
  <si>
    <t>1.2.6.</t>
  </si>
  <si>
    <t>1.2.7.</t>
  </si>
  <si>
    <t xml:space="preserve"> Капітальний ремонт житлового фонду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</si>
  <si>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</si>
  <si>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</si>
  <si>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</si>
  <si>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</si>
  <si>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</si>
  <si>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</si>
  <si>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</si>
  <si>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</si>
  <si>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</si>
  <si>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</si>
  <si>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</si>
  <si>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Капітальні трансферти урядам іноземних держав та міждународним організаціям</t>
  </si>
  <si>
    <t>1.2.19.</t>
  </si>
  <si>
    <t xml:space="preserve">                                                              (підпис) </t>
  </si>
  <si>
    <t xml:space="preserve">Оплата праці </t>
  </si>
  <si>
    <t>Нарахування на оплату праці</t>
  </si>
  <si>
    <r>
      <t>фінансування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(розписати за кодами класифікації фінансування за типом боргового зобов"язання)*</t>
    </r>
  </si>
  <si>
    <r>
      <t>повернення кредитів до бюджету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(розписати за кодами програмної класифікації видатків та кредитування бюджету, класифікації кредитування бюджету)</t>
    </r>
  </si>
  <si>
    <t xml:space="preserve">Дослідження і розробки,окремі заходи по реализації державних (регіональних) програм </t>
  </si>
  <si>
    <t>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</si>
  <si>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( у редакції наказу Міністерства фінансів</t>
  </si>
  <si>
    <t>України від 26.11.2012 №1220)</t>
  </si>
  <si>
    <t>*  Технічний код, який включає в себе всі  коди економічної класифікації видатків бюджету, крім тих, що виділені окремо.</t>
  </si>
  <si>
    <t xml:space="preserve">** Заповнюється розпорядниками нижчого рівня,  крім головних розпорядників та національних вищих навчальних закладів, яким безпосередньо встановлені призначення у державному бюджеті. </t>
  </si>
  <si>
    <t>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</si>
  <si>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Код**</t>
  </si>
  <si>
    <t>яким безпосередньо встановлені призначення у державному бюджеті.</t>
  </si>
  <si>
    <t xml:space="preserve">* Заповнюється розпорядниками нижчого рівня, крім головних розпорядників та національних вищих навчальних закладів, </t>
  </si>
  <si>
    <t>**Заповнюється розпорядниками бюджетних коштів за відповідними кодами класифікації,тількиза якими вносятся зміни</t>
  </si>
  <si>
    <t xml:space="preserve"> про зміни до  плану використання бюджетних коштів</t>
  </si>
  <si>
    <t>М.П.                                                            (число,місяць,рік)</t>
  </si>
  <si>
    <t>(у редакції наказу Міністерства фінансів України</t>
  </si>
  <si>
    <t>від 26.11.2012 року №1220)</t>
  </si>
  <si>
    <t xml:space="preserve">         Грошове забезпечення військовослужбовців         </t>
  </si>
  <si>
    <t xml:space="preserve">         Оплата водопостачання та водовідведення</t>
  </si>
  <si>
    <t xml:space="preserve">Додаток 12                                                                                                                                                                                   Інструкції про складання і виконання розпису Державного бюджету України </t>
  </si>
  <si>
    <t xml:space="preserve">про зміни до   помісячного плану використання бюджетних коштів </t>
  </si>
  <si>
    <t xml:space="preserve">           - кошти, що отримують бюджетні установи від підприємств, організацій, фізичних осіб та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</si>
  <si>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r>
      <t xml:space="preserve">ВИДАТКИ ТА  НАДАННЯ КРЕДИТІВ   - </t>
    </r>
    <r>
      <rPr>
        <b/>
        <sz val="11"/>
        <rFont val="Times New Roman"/>
        <family val="1"/>
      </rPr>
      <t>усього</t>
    </r>
  </si>
  <si>
    <t xml:space="preserve">Додаток 11                                                                                                                         до Інструкції про складання і виконання розпису Державного бюджету України (к редакції наказу Міністерства фінансів України від 26.11.2012.№1220)                              </t>
  </si>
  <si>
    <t xml:space="preserve">Для вищих навчальних закладів та наукових установ,закладів охорони здоров'я,що надають первинну медичну допомогу довідка про зміни до плану використання бюджетних коштів   </t>
  </si>
  <si>
    <t>підписується керівником установи та затвержується у порядку,встановленому для затвердження кошторисів.</t>
  </si>
  <si>
    <r>
      <t xml:space="preserve">доходи </t>
    </r>
    <r>
      <rPr>
        <sz val="10"/>
        <rFont val="Times New Roman"/>
        <family val="1"/>
      </rPr>
      <t>(розписати за кодами класифікації доходів бюджету)</t>
    </r>
  </si>
  <si>
    <r>
      <t>видатки</t>
    </r>
    <r>
      <rPr>
        <sz val="10"/>
        <rFont val="Times New Roman"/>
        <family val="1"/>
      </rPr>
      <t xml:space="preserve"> (розписати за кодами економічної класифікації видатків бюджету)</t>
    </r>
  </si>
  <si>
    <r>
      <t>надання кредитів з бюджету</t>
    </r>
    <r>
      <rPr>
        <sz val="10"/>
        <rFont val="Times New Roman"/>
        <family val="1"/>
      </rPr>
      <t xml:space="preserve"> (розписати за кодами класифікації кредитування бюджету)</t>
    </r>
  </si>
  <si>
    <t>Інші поточні видатки</t>
  </si>
  <si>
    <t>Нерозподілені видаткм</t>
  </si>
  <si>
    <r>
      <t>код та назва відомчої класифікації видатків та кредитування</t>
    </r>
    <r>
      <rPr>
        <b/>
        <sz val="11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                  220 Міністерство освіти і науки України</t>
    </r>
  </si>
  <si>
    <r>
      <t>код та назва відомчої класифікації видатків та кредитування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220 Міністерство освіти і науки України</t>
    </r>
  </si>
  <si>
    <r>
      <t xml:space="preserve">код та назва відомчої класифікації видатків та кредитування  </t>
    </r>
    <r>
      <rPr>
        <b/>
        <sz val="10"/>
        <rFont val="Times New Roman Cyr"/>
        <family val="1"/>
      </rPr>
      <t>220    Міністерство освіти і науки України</t>
    </r>
  </si>
  <si>
    <r>
      <t xml:space="preserve">код та назва відомчої класифікації видатків та кредитування                      </t>
    </r>
    <r>
      <rPr>
        <b/>
        <sz val="14"/>
        <rFont val="Times New Roman Cyr"/>
        <family val="0"/>
      </rPr>
      <t>220    Міністерство освіти і науки України</t>
    </r>
  </si>
  <si>
    <t xml:space="preserve">Придбання землі та нематеріальних активів   </t>
  </si>
  <si>
    <t>* Форма довідки про зміни до плану використання бюджетних коштів заповнюється за повною економічною класифікацією видатків бюджету та кредитування бюджету без зазначених цифрових кодів,</t>
  </si>
  <si>
    <t xml:space="preserve"> про зміни до   кошторису</t>
  </si>
  <si>
    <t>у т.ч.          - благодійні внески, гранти та дарунки</t>
  </si>
  <si>
    <t>Проверка</t>
  </si>
  <si>
    <t>фінансування за активними операціями</t>
  </si>
  <si>
    <t>Гол.бухгалтер</t>
  </si>
  <si>
    <t>О.М.Силенко</t>
  </si>
  <si>
    <t>на  2015 рік</t>
  </si>
  <si>
    <t>на  2015рік</t>
  </si>
  <si>
    <t>на   2015рік</t>
  </si>
  <si>
    <r>
      <t xml:space="preserve">Д О В І Д К А </t>
    </r>
    <r>
      <rPr>
        <b/>
        <sz val="11"/>
        <color indexed="12"/>
        <rFont val="Times New Roman Cyr"/>
        <family val="1"/>
      </rPr>
      <t xml:space="preserve">
про зміни до   плану асигнувань (за винятком надання кредитів з бюджету) загального фонду бюджету на  2015ріку 
</t>
    </r>
  </si>
  <si>
    <t>19.02.2015 р.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</si>
</sst>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ăđí.&quot;;\-#,##0\ &quot;ăđí.&quot;"/>
    <numFmt numFmtId="181" formatCode="#,##0\ &quot;ăđí.&quot;;[Red]\-#,##0\ &quot;ăđí.&quot;"/>
    <numFmt numFmtId="182" formatCode="#,##0.00\ &quot;ăđí.&quot;;\-#,##0.00\ &quot;ăđí.&quot;"/>
    <numFmt numFmtId="183" formatCode="#,##0.00\ &quot;ăđí.&quot;;[Red]\-#,##0.00\ &quot;ăđí.&quot;"/>
    <numFmt numFmtId="184" formatCode="_-* #,##0\ &quot;ăđí.&quot;_-;\-* #,##0\ &quot;ăđí.&quot;_-;_-* &quot;-&quot;\ &quot;ăđí.&quot;_-;_-@_-"/>
    <numFmt numFmtId="185" formatCode="_-* #,##0\ _ă_đ_í_._-;\-* #,##0\ _ă_đ_í_._-;_-* &quot;-&quot;\ _ă_đ_í_._-;_-@_-"/>
    <numFmt numFmtId="186" formatCode="_-* #,##0.00\ &quot;ăđí.&quot;_-;\-* #,##0.00\ &quot;ăđí.&quot;_-;_-* &quot;-&quot;??\ &quot;ăđí.&quot;_-;_-@_-"/>
    <numFmt numFmtId="187" formatCode="_-* #,##0.00\ _ă_đ_í_._-;\-* #,##0.00\ _ă_đ_í_._-;_-* &quot;-&quot;??\ _ă_đ_í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* #,##0_);_(* \(#,##0\);_(* &quot;-&quot;_);_(@_)"/>
    <numFmt numFmtId="202" formatCode="_(&quot;a?i.&quot;* #,##0.00_);_(&quot;a?i.&quot;* \(#,##0.00\);_(&quot;a?i.&quot;* &quot;-&quot;??_);_(@_)"/>
    <numFmt numFmtId="203" formatCode="_(* #,##0.00_);_(* \(#,##0.00\);_(* &quot;-&quot;??_);_(@_)"/>
    <numFmt numFmtId="204" formatCode="0.0"/>
    <numFmt numFmtId="205" formatCode="_-* #,##0.0_р_._-;\-* #,##0.0_р_._-;_-* &quot;-&quot;??_р_._-;_-@_-"/>
    <numFmt numFmtId="206" formatCode="_-* #,##0_р_._-;\-* #,##0_р_._-;_-* &quot;-&quot;??_р_._-;_-@_-"/>
    <numFmt numFmtId="207" formatCode="0.00_ ;[Red]\-0.00\ "/>
    <numFmt numFmtId="208" formatCode="000000"/>
    <numFmt numFmtId="209" formatCode="0.00;[Red]0.00"/>
    <numFmt numFmtId="210" formatCode="0.000"/>
    <numFmt numFmtId="211" formatCode="[$-FC19]d\ mmmm\ yyyy\ &quot;г.&quot;"/>
    <numFmt numFmtId="212" formatCode="[$-422]d\ mmmm\ yyyy&quot; 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.##0&quot;грн.&quot;;[Red]\-#.##0&quot;грн.&quot;"/>
    <numFmt numFmtId="218" formatCode="#.##0.00\ &quot;грн.&quot;;[Red]\-#.##0.00\ &quot;грн.&quot;"/>
    <numFmt numFmtId="219" formatCode="0.00000E+00"/>
    <numFmt numFmtId="220" formatCode="0.000000E+00"/>
    <numFmt numFmtId="221" formatCode="0.0000"/>
    <numFmt numFmtId="222" formatCode="dd/mm/yy;@"/>
  </numFmts>
  <fonts count="128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b/>
      <sz val="13"/>
      <name val="Times New Roman Cyr"/>
      <family val="1"/>
    </font>
    <font>
      <sz val="7"/>
      <name val="Times New Roman Cyr"/>
      <family val="1"/>
    </font>
    <font>
      <sz val="10"/>
      <color indexed="8"/>
      <name val="Times New Roman Cyr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10"/>
      <color indexed="17"/>
      <name val="Arial Cyr"/>
      <family val="0"/>
    </font>
    <font>
      <sz val="14"/>
      <name val="Times New Roman Cyr"/>
      <family val="1"/>
    </font>
    <font>
      <b/>
      <sz val="12"/>
      <name val="Arial Cyr"/>
      <family val="2"/>
    </font>
    <font>
      <b/>
      <sz val="11"/>
      <color indexed="12"/>
      <name val="Times New Roman Cyr"/>
      <family val="1"/>
    </font>
    <font>
      <b/>
      <sz val="14"/>
      <color indexed="12"/>
      <name val="Times New Roman Cyr"/>
      <family val="1"/>
    </font>
    <font>
      <sz val="10"/>
      <color indexed="12"/>
      <name val="Arial Cyr"/>
      <family val="0"/>
    </font>
    <font>
      <b/>
      <u val="single"/>
      <sz val="10"/>
      <name val="Times New Roman Cyr"/>
      <family val="1"/>
    </font>
    <font>
      <sz val="11"/>
      <color indexed="10"/>
      <name val="Times New Roman Cyr"/>
      <family val="1"/>
    </font>
    <font>
      <b/>
      <sz val="10"/>
      <color indexed="12"/>
      <name val="Times New Roman Cyr"/>
      <family val="1"/>
    </font>
    <font>
      <b/>
      <sz val="8"/>
      <color indexed="12"/>
      <name val="Times New Roman Cyr"/>
      <family val="1"/>
    </font>
    <font>
      <b/>
      <sz val="8"/>
      <color indexed="2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20"/>
      <name val="Times New Roman Cyr"/>
      <family val="1"/>
    </font>
    <font>
      <u val="single"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10"/>
      <name val="Times New Roman Cyr"/>
      <family val="1"/>
    </font>
    <font>
      <b/>
      <sz val="12"/>
      <color indexed="10"/>
      <name val="Times New Roman Cyr"/>
      <family val="1"/>
    </font>
    <font>
      <sz val="11"/>
      <name val="Times New Roman"/>
      <family val="1"/>
    </font>
    <font>
      <sz val="18"/>
      <color indexed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20"/>
      <name val="Times New Roman"/>
      <family val="1"/>
    </font>
    <font>
      <b/>
      <sz val="14"/>
      <color indexed="20"/>
      <name val="Times New Roman"/>
      <family val="1"/>
    </font>
    <font>
      <sz val="14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6"/>
      <color indexed="10"/>
      <name val="Times New Roman Cyr"/>
      <family val="0"/>
    </font>
    <font>
      <b/>
      <sz val="8"/>
      <color indexed="10"/>
      <name val="Times New Roman Cyr"/>
      <family val="1"/>
    </font>
    <font>
      <sz val="10"/>
      <color indexed="10"/>
      <name val="Arial Cyr"/>
      <family val="0"/>
    </font>
    <font>
      <b/>
      <sz val="11"/>
      <color indexed="10"/>
      <name val="Times New Roman Cyr"/>
      <family val="1"/>
    </font>
    <font>
      <b/>
      <i/>
      <sz val="11"/>
      <color indexed="10"/>
      <name val="Times New Roman Cyr"/>
      <family val="1"/>
    </font>
    <font>
      <i/>
      <sz val="11"/>
      <color indexed="10"/>
      <name val="Times New Roman Cyr"/>
      <family val="1"/>
    </font>
    <font>
      <sz val="12"/>
      <color indexed="10"/>
      <name val="Times New Roman Cyr"/>
      <family val="0"/>
    </font>
    <font>
      <b/>
      <sz val="10"/>
      <color indexed="10"/>
      <name val="Arial Cyr"/>
      <family val="0"/>
    </font>
    <font>
      <b/>
      <sz val="16"/>
      <name val="Times New Roman Cyr"/>
      <family val="0"/>
    </font>
    <font>
      <b/>
      <u val="single"/>
      <sz val="12"/>
      <name val="Times New Roman Cyr"/>
      <family val="0"/>
    </font>
    <font>
      <u val="single"/>
      <sz val="10"/>
      <name val="Times New Roman Cyr"/>
      <family val="0"/>
    </font>
    <font>
      <sz val="10"/>
      <color indexed="12"/>
      <name val="Times New Roman Cyr"/>
      <family val="0"/>
    </font>
    <font>
      <sz val="11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61"/>
      <name val="Times New Roman"/>
      <family val="1"/>
    </font>
    <font>
      <sz val="7"/>
      <name val="Arial Cyr"/>
      <family val="0"/>
    </font>
    <font>
      <b/>
      <sz val="22"/>
      <name val="Times New Roman Cyr"/>
      <family val="0"/>
    </font>
    <font>
      <b/>
      <sz val="22"/>
      <color indexed="10"/>
      <name val="Times New Roman Cyr"/>
      <family val="0"/>
    </font>
    <font>
      <b/>
      <sz val="20"/>
      <name val="Times New Roman Cyr"/>
      <family val="0"/>
    </font>
    <font>
      <b/>
      <sz val="18"/>
      <name val="Times New Roman Cyr"/>
      <family val="0"/>
    </font>
    <font>
      <b/>
      <i/>
      <sz val="11"/>
      <name val="Times New Roman Cyr"/>
      <family val="1"/>
    </font>
    <font>
      <i/>
      <sz val="11"/>
      <name val="Times New Roman Cyr"/>
      <family val="0"/>
    </font>
    <font>
      <b/>
      <sz val="18"/>
      <name val="Times New Roman"/>
      <family val="1"/>
    </font>
    <font>
      <b/>
      <sz val="14"/>
      <color indexed="10"/>
      <name val="Times New Roman Cyr"/>
      <family val="0"/>
    </font>
    <font>
      <b/>
      <sz val="15"/>
      <name val="Times New Roman Cyr"/>
      <family val="0"/>
    </font>
    <font>
      <sz val="16"/>
      <name val="Times New Roman Cyr"/>
      <family val="1"/>
    </font>
    <font>
      <sz val="12"/>
      <color indexed="8"/>
      <name val="Times New Roman Cyr"/>
      <family val="1"/>
    </font>
    <font>
      <sz val="14"/>
      <color indexed="8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4"/>
      <color indexed="61"/>
      <name val="Times New Roman Cyr"/>
      <family val="1"/>
    </font>
    <font>
      <sz val="8"/>
      <color indexed="12"/>
      <name val="Times New Roman Cyr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Times New Roman"/>
      <family val="1"/>
    </font>
    <font>
      <b/>
      <sz val="12"/>
      <color rgb="FFFF0000"/>
      <name val="Times New Roman Cyr"/>
      <family val="0"/>
    </font>
    <font>
      <b/>
      <sz val="14"/>
      <color rgb="FFFF0000"/>
      <name val="Times New Roman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1" applyNumberFormat="0" applyAlignment="0" applyProtection="0"/>
    <xf numFmtId="0" fontId="111" fillId="27" borderId="2" applyNumberFormat="0" applyAlignment="0" applyProtection="0"/>
    <xf numFmtId="0" fontId="112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6" applyNumberFormat="0" applyFill="0" applyAlignment="0" applyProtection="0"/>
    <xf numFmtId="0" fontId="117" fillId="28" borderId="7" applyNumberFormat="0" applyAlignment="0" applyProtection="0"/>
    <xf numFmtId="0" fontId="118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120" fillId="30" borderId="0" applyNumberFormat="0" applyBorder="0" applyAlignment="0" applyProtection="0"/>
    <xf numFmtId="0" fontId="12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2" fillId="0" borderId="9" applyNumberFormat="0" applyFill="0" applyAlignment="0" applyProtection="0"/>
    <xf numFmtId="0" fontId="1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4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" fillId="0" borderId="13" xfId="0" applyFont="1" applyBorder="1" applyAlignment="1">
      <alignment horizontal="centerContinuous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Continuous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Continuous" vertical="top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Continuous" vertical="top" wrapText="1"/>
    </xf>
    <xf numFmtId="0" fontId="1" fillId="0" borderId="16" xfId="0" applyFont="1" applyBorder="1" applyAlignment="1">
      <alignment horizontal="center"/>
    </xf>
    <xf numFmtId="0" fontId="11" fillId="33" borderId="17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1" fillId="33" borderId="19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5" fillId="0" borderId="10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3" fontId="4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30" fillId="0" borderId="0" xfId="0" applyFont="1" applyBorder="1" applyAlignment="1">
      <alignment/>
    </xf>
    <xf numFmtId="0" fontId="37" fillId="0" borderId="0" xfId="0" applyFont="1" applyFill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2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40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49" fontId="40" fillId="0" borderId="10" xfId="0" applyNumberFormat="1" applyFont="1" applyBorder="1" applyAlignment="1">
      <alignment horizontal="left"/>
    </xf>
    <xf numFmtId="0" fontId="30" fillId="0" borderId="2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20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4" borderId="0" xfId="0" applyFont="1" applyFill="1" applyAlignment="1">
      <alignment/>
    </xf>
    <xf numFmtId="0" fontId="3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0" fillId="34" borderId="0" xfId="0" applyFill="1" applyAlignment="1">
      <alignment/>
    </xf>
    <xf numFmtId="0" fontId="20" fillId="34" borderId="0" xfId="0" applyFont="1" applyFill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0" fillId="0" borderId="10" xfId="0" applyFont="1" applyBorder="1" applyAlignment="1">
      <alignment horizontal="right"/>
    </xf>
    <xf numFmtId="0" fontId="4" fillId="34" borderId="0" xfId="0" applyFont="1" applyFill="1" applyAlignment="1">
      <alignment horizontal="right"/>
    </xf>
    <xf numFmtId="49" fontId="12" fillId="0" borderId="0" xfId="0" applyNumberFormat="1" applyFont="1" applyAlignment="1">
      <alignment vertical="center"/>
    </xf>
    <xf numFmtId="0" fontId="30" fillId="0" borderId="0" xfId="0" applyFont="1" applyAlignment="1">
      <alignment horizontal="right"/>
    </xf>
    <xf numFmtId="0" fontId="1" fillId="35" borderId="16" xfId="0" applyFont="1" applyFill="1" applyBorder="1" applyAlignment="1">
      <alignment horizontal="center"/>
    </xf>
    <xf numFmtId="0" fontId="11" fillId="35" borderId="11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1" fillId="35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40" fillId="0" borderId="21" xfId="0" applyFont="1" applyBorder="1" applyAlignment="1">
      <alignment/>
    </xf>
    <xf numFmtId="0" fontId="37" fillId="0" borderId="21" xfId="0" applyFont="1" applyBorder="1" applyAlignment="1">
      <alignment/>
    </xf>
    <xf numFmtId="14" fontId="1" fillId="0" borderId="0" xfId="0" applyNumberFormat="1" applyFont="1" applyAlignment="1">
      <alignment/>
    </xf>
    <xf numFmtId="0" fontId="6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2" fillId="0" borderId="0" xfId="0" applyFont="1" applyAlignment="1">
      <alignment/>
    </xf>
    <xf numFmtId="0" fontId="61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4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/>
    </xf>
    <xf numFmtId="0" fontId="67" fillId="0" borderId="20" xfId="0" applyFont="1" applyBorder="1" applyAlignment="1">
      <alignment/>
    </xf>
    <xf numFmtId="0" fontId="64" fillId="0" borderId="20" xfId="0" applyFont="1" applyBorder="1" applyAlignment="1">
      <alignment/>
    </xf>
    <xf numFmtId="0" fontId="64" fillId="0" borderId="21" xfId="0" applyFont="1" applyBorder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59" fillId="0" borderId="0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61" fillId="0" borderId="0" xfId="0" applyFont="1" applyBorder="1" applyAlignment="1">
      <alignment/>
    </xf>
    <xf numFmtId="0" fontId="7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2" fillId="0" borderId="20" xfId="0" applyFont="1" applyBorder="1" applyAlignment="1">
      <alignment horizontal="left"/>
    </xf>
    <xf numFmtId="0" fontId="80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5" fillId="36" borderId="22" xfId="0" applyFont="1" applyFill="1" applyBorder="1" applyAlignment="1">
      <alignment horizontal="center" wrapText="1"/>
    </xf>
    <xf numFmtId="0" fontId="35" fillId="37" borderId="22" xfId="0" applyFont="1" applyFill="1" applyBorder="1" applyAlignment="1">
      <alignment horizontal="center" wrapText="1"/>
    </xf>
    <xf numFmtId="0" fontId="35" fillId="36" borderId="23" xfId="0" applyFont="1" applyFill="1" applyBorder="1" applyAlignment="1">
      <alignment horizontal="center" wrapText="1"/>
    </xf>
    <xf numFmtId="0" fontId="8" fillId="36" borderId="24" xfId="0" applyFont="1" applyFill="1" applyBorder="1" applyAlignment="1">
      <alignment horizontal="left" wrapText="1"/>
    </xf>
    <xf numFmtId="0" fontId="10" fillId="37" borderId="25" xfId="0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4" fillId="0" borderId="11" xfId="0" applyFont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27" xfId="0" applyFont="1" applyBorder="1" applyAlignment="1">
      <alignment/>
    </xf>
    <xf numFmtId="0" fontId="79" fillId="33" borderId="28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1" fillId="33" borderId="29" xfId="0" applyFont="1" applyFill="1" applyBorder="1" applyAlignment="1">
      <alignment/>
    </xf>
    <xf numFmtId="0" fontId="5" fillId="38" borderId="0" xfId="0" applyFont="1" applyFill="1" applyAlignment="1">
      <alignment horizontal="center" vertical="top"/>
    </xf>
    <xf numFmtId="0" fontId="4" fillId="38" borderId="0" xfId="0" applyNumberFormat="1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14" fillId="38" borderId="0" xfId="0" applyFont="1" applyFill="1" applyBorder="1" applyAlignment="1">
      <alignment horizontal="right"/>
    </xf>
    <xf numFmtId="0" fontId="4" fillId="38" borderId="10" xfId="0" applyNumberFormat="1" applyFont="1" applyFill="1" applyBorder="1" applyAlignment="1">
      <alignment horizontal="left"/>
    </xf>
    <xf numFmtId="0" fontId="4" fillId="38" borderId="10" xfId="0" applyFont="1" applyFill="1" applyBorder="1" applyAlignment="1">
      <alignment horizontal="left"/>
    </xf>
    <xf numFmtId="0" fontId="4" fillId="38" borderId="20" xfId="0" applyNumberFormat="1" applyFont="1" applyFill="1" applyBorder="1" applyAlignment="1">
      <alignment horizontal="left"/>
    </xf>
    <xf numFmtId="0" fontId="3" fillId="38" borderId="10" xfId="0" applyFont="1" applyFill="1" applyBorder="1" applyAlignment="1">
      <alignment horizontal="left"/>
    </xf>
    <xf numFmtId="0" fontId="4" fillId="38" borderId="10" xfId="0" applyFont="1" applyFill="1" applyBorder="1" applyAlignment="1">
      <alignment/>
    </xf>
    <xf numFmtId="49" fontId="3" fillId="38" borderId="10" xfId="0" applyNumberFormat="1" applyFont="1" applyFill="1" applyBorder="1" applyAlignment="1">
      <alignment horizontal="left"/>
    </xf>
    <xf numFmtId="0" fontId="3" fillId="38" borderId="10" xfId="0" applyNumberFormat="1" applyFont="1" applyFill="1" applyBorder="1" applyAlignment="1">
      <alignment horizontal="left"/>
    </xf>
    <xf numFmtId="0" fontId="1" fillId="38" borderId="20" xfId="0" applyNumberFormat="1" applyFont="1" applyFill="1" applyBorder="1" applyAlignment="1">
      <alignment/>
    </xf>
    <xf numFmtId="0" fontId="1" fillId="38" borderId="2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4" fillId="38" borderId="0" xfId="0" applyNumberFormat="1" applyFont="1" applyFill="1" applyAlignment="1">
      <alignment horizontal="left"/>
    </xf>
    <xf numFmtId="0" fontId="3" fillId="38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8" borderId="0" xfId="0" applyFont="1" applyFill="1" applyBorder="1" applyAlignment="1">
      <alignment horizontal="right"/>
    </xf>
    <xf numFmtId="0" fontId="33" fillId="38" borderId="30" xfId="0" applyNumberFormat="1" applyFont="1" applyFill="1" applyBorder="1" applyAlignment="1">
      <alignment horizontal="center"/>
    </xf>
    <xf numFmtId="0" fontId="33" fillId="38" borderId="31" xfId="0" applyNumberFormat="1" applyFont="1" applyFill="1" applyBorder="1" applyAlignment="1">
      <alignment horizontal="center"/>
    </xf>
    <xf numFmtId="0" fontId="10" fillId="38" borderId="32" xfId="0" applyFont="1" applyFill="1" applyBorder="1" applyAlignment="1">
      <alignment horizontal="center" vertical="center" wrapText="1"/>
    </xf>
    <xf numFmtId="0" fontId="10" fillId="38" borderId="33" xfId="0" applyFont="1" applyFill="1" applyBorder="1" applyAlignment="1">
      <alignment horizontal="center" vertical="center" wrapText="1"/>
    </xf>
    <xf numFmtId="0" fontId="33" fillId="38" borderId="34" xfId="0" applyNumberFormat="1" applyFont="1" applyFill="1" applyBorder="1" applyAlignment="1">
      <alignment horizontal="center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35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34" fillId="38" borderId="34" xfId="0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center" vertical="top" wrapText="1"/>
    </xf>
    <xf numFmtId="0" fontId="23" fillId="38" borderId="12" xfId="0" applyFont="1" applyFill="1" applyBorder="1" applyAlignment="1">
      <alignment horizontal="center" vertical="top" wrapText="1"/>
    </xf>
    <xf numFmtId="0" fontId="9" fillId="38" borderId="15" xfId="0" applyFont="1" applyFill="1" applyBorder="1" applyAlignment="1">
      <alignment horizontal="center" vertical="top" wrapText="1"/>
    </xf>
    <xf numFmtId="0" fontId="0" fillId="38" borderId="16" xfId="0" applyNumberFormat="1" applyFill="1" applyBorder="1" applyAlignment="1">
      <alignment/>
    </xf>
    <xf numFmtId="0" fontId="3" fillId="38" borderId="12" xfId="0" applyFont="1" applyFill="1" applyBorder="1" applyAlignment="1">
      <alignment horizontal="center" wrapText="1"/>
    </xf>
    <xf numFmtId="0" fontId="17" fillId="38" borderId="11" xfId="0" applyNumberFormat="1" applyFont="1" applyFill="1" applyBorder="1" applyAlignment="1">
      <alignment horizontal="center"/>
    </xf>
    <xf numFmtId="0" fontId="26" fillId="38" borderId="11" xfId="0" applyNumberFormat="1" applyFont="1" applyFill="1" applyBorder="1" applyAlignment="1">
      <alignment horizontal="center"/>
    </xf>
    <xf numFmtId="0" fontId="2" fillId="38" borderId="17" xfId="0" applyNumberFormat="1" applyFont="1" applyFill="1" applyBorder="1" applyAlignment="1">
      <alignment horizontal="center"/>
    </xf>
    <xf numFmtId="0" fontId="4" fillId="38" borderId="12" xfId="0" applyFont="1" applyFill="1" applyBorder="1" applyAlignment="1">
      <alignment horizontal="left" wrapText="1"/>
    </xf>
    <xf numFmtId="0" fontId="1" fillId="38" borderId="12" xfId="0" applyFont="1" applyFill="1" applyBorder="1" applyAlignment="1">
      <alignment horizontal="left" wrapText="1"/>
    </xf>
    <xf numFmtId="0" fontId="1" fillId="38" borderId="11" xfId="0" applyFont="1" applyFill="1" applyBorder="1" applyAlignment="1">
      <alignment horizontal="left" vertical="center" wrapText="1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0" fontId="17" fillId="38" borderId="19" xfId="0" applyNumberFormat="1" applyFont="1" applyFill="1" applyBorder="1" applyAlignment="1">
      <alignment horizontal="center"/>
    </xf>
    <xf numFmtId="0" fontId="26" fillId="38" borderId="19" xfId="0" applyNumberFormat="1" applyFont="1" applyFill="1" applyBorder="1" applyAlignment="1">
      <alignment horizontal="center"/>
    </xf>
    <xf numFmtId="0" fontId="2" fillId="38" borderId="29" xfId="0" applyNumberFormat="1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 wrapText="1"/>
    </xf>
    <xf numFmtId="0" fontId="17" fillId="38" borderId="12" xfId="0" applyNumberFormat="1" applyFont="1" applyFill="1" applyBorder="1" applyAlignment="1">
      <alignment horizontal="center"/>
    </xf>
    <xf numFmtId="0" fontId="26" fillId="38" borderId="12" xfId="0" applyNumberFormat="1" applyFont="1" applyFill="1" applyBorder="1" applyAlignment="1">
      <alignment horizontal="center"/>
    </xf>
    <xf numFmtId="0" fontId="2" fillId="38" borderId="15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horizontal="left" vertical="top" wrapText="1"/>
    </xf>
    <xf numFmtId="0" fontId="1" fillId="38" borderId="19" xfId="0" applyFont="1" applyFill="1" applyBorder="1" applyAlignment="1">
      <alignment horizontal="left" vertical="top" wrapText="1"/>
    </xf>
    <xf numFmtId="0" fontId="2" fillId="38" borderId="12" xfId="0" applyNumberFormat="1" applyFont="1" applyFill="1" applyBorder="1" applyAlignment="1">
      <alignment horizontal="right"/>
    </xf>
    <xf numFmtId="49" fontId="0" fillId="38" borderId="16" xfId="0" applyNumberFormat="1" applyFill="1" applyBorder="1" applyAlignment="1">
      <alignment horizontal="right"/>
    </xf>
    <xf numFmtId="0" fontId="75" fillId="38" borderId="11" xfId="0" applyFont="1" applyFill="1" applyBorder="1" applyAlignment="1">
      <alignment wrapText="1"/>
    </xf>
    <xf numFmtId="0" fontId="4" fillId="38" borderId="11" xfId="0" applyFont="1" applyFill="1" applyBorder="1" applyAlignment="1">
      <alignment horizontal="left" wrapText="1"/>
    </xf>
    <xf numFmtId="0" fontId="10" fillId="38" borderId="11" xfId="0" applyFont="1" applyFill="1" applyBorder="1" applyAlignment="1">
      <alignment horizontal="center" wrapText="1"/>
    </xf>
    <xf numFmtId="0" fontId="1" fillId="38" borderId="11" xfId="0" applyFont="1" applyFill="1" applyBorder="1" applyAlignment="1">
      <alignment horizontal="left" wrapText="1"/>
    </xf>
    <xf numFmtId="0" fontId="3" fillId="38" borderId="11" xfId="0" applyFont="1" applyFill="1" applyBorder="1" applyAlignment="1">
      <alignment horizontal="center" wrapText="1"/>
    </xf>
    <xf numFmtId="49" fontId="0" fillId="38" borderId="18" xfId="0" applyNumberFormat="1" applyFill="1" applyBorder="1" applyAlignment="1">
      <alignment horizontal="right"/>
    </xf>
    <xf numFmtId="0" fontId="3" fillId="38" borderId="19" xfId="0" applyFont="1" applyFill="1" applyBorder="1" applyAlignment="1">
      <alignment horizontal="center" wrapText="1"/>
    </xf>
    <xf numFmtId="0" fontId="0" fillId="38" borderId="12" xfId="0" applyNumberFormat="1" applyFill="1" applyBorder="1" applyAlignment="1">
      <alignment horizontal="right"/>
    </xf>
    <xf numFmtId="0" fontId="4" fillId="38" borderId="12" xfId="0" applyFont="1" applyFill="1" applyBorder="1" applyAlignment="1">
      <alignment horizontal="left" wrapText="1"/>
    </xf>
    <xf numFmtId="0" fontId="58" fillId="38" borderId="12" xfId="0" applyFont="1" applyFill="1" applyBorder="1" applyAlignment="1">
      <alignment horizontal="center" vertical="top"/>
    </xf>
    <xf numFmtId="0" fontId="17" fillId="38" borderId="12" xfId="0" applyNumberFormat="1" applyFont="1" applyFill="1" applyBorder="1" applyAlignment="1">
      <alignment horizontal="right"/>
    </xf>
    <xf numFmtId="0" fontId="26" fillId="38" borderId="12" xfId="0" applyNumberFormat="1" applyFont="1" applyFill="1" applyBorder="1" applyAlignment="1">
      <alignment horizontal="right"/>
    </xf>
    <xf numFmtId="0" fontId="0" fillId="38" borderId="0" xfId="0" applyNumberFormat="1" applyFill="1" applyAlignment="1">
      <alignment/>
    </xf>
    <xf numFmtId="0" fontId="11" fillId="38" borderId="0" xfId="0" applyFont="1" applyFill="1" applyBorder="1" applyAlignment="1">
      <alignment horizontal="center" wrapText="1"/>
    </xf>
    <xf numFmtId="0" fontId="10" fillId="38" borderId="0" xfId="0" applyFont="1" applyFill="1" applyBorder="1" applyAlignment="1">
      <alignment horizontal="center" vertical="top"/>
    </xf>
    <xf numFmtId="0" fontId="17" fillId="38" borderId="0" xfId="0" applyNumberFormat="1" applyFont="1" applyFill="1" applyBorder="1" applyAlignment="1">
      <alignment horizontal="center"/>
    </xf>
    <xf numFmtId="0" fontId="26" fillId="38" borderId="0" xfId="0" applyNumberFormat="1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12" fillId="38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0" fontId="12" fillId="38" borderId="10" xfId="0" applyFont="1" applyFill="1" applyBorder="1" applyAlignment="1">
      <alignment/>
    </xf>
    <xf numFmtId="0" fontId="1" fillId="38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0" fontId="5" fillId="38" borderId="0" xfId="0" applyFont="1" applyFill="1" applyAlignment="1">
      <alignment vertical="top"/>
    </xf>
    <xf numFmtId="0" fontId="12" fillId="38" borderId="0" xfId="0" applyFont="1" applyFill="1" applyBorder="1" applyAlignment="1">
      <alignment horizontal="left"/>
    </xf>
    <xf numFmtId="0" fontId="30" fillId="38" borderId="0" xfId="0" applyFont="1" applyFill="1" applyAlignment="1">
      <alignment/>
    </xf>
    <xf numFmtId="0" fontId="42" fillId="38" borderId="25" xfId="0" applyFont="1" applyFill="1" applyBorder="1" applyAlignment="1">
      <alignment horizontal="centerContinuous" vertical="top" wrapText="1"/>
    </xf>
    <xf numFmtId="0" fontId="31" fillId="38" borderId="25" xfId="0" applyFont="1" applyFill="1" applyBorder="1" applyAlignment="1">
      <alignment horizontal="centerContinuous" vertical="top" wrapText="1"/>
    </xf>
    <xf numFmtId="0" fontId="29" fillId="38" borderId="26" xfId="0" applyFont="1" applyFill="1" applyBorder="1" applyAlignment="1">
      <alignment horizontal="centerContinuous" vertical="top" wrapText="1"/>
    </xf>
    <xf numFmtId="0" fontId="42" fillId="38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8" borderId="17" xfId="0" applyFont="1" applyFill="1" applyBorder="1" applyAlignment="1">
      <alignment horizontal="center" vertical="center" wrapText="1"/>
    </xf>
    <xf numFmtId="0" fontId="46" fillId="38" borderId="11" xfId="0" applyFont="1" applyFill="1" applyBorder="1" applyAlignment="1">
      <alignment horizontal="center" vertical="center" wrapText="1"/>
    </xf>
    <xf numFmtId="0" fontId="46" fillId="38" borderId="16" xfId="0" applyFont="1" applyFill="1" applyBorder="1" applyAlignment="1">
      <alignment horizontal="center" vertical="center" wrapText="1"/>
    </xf>
    <xf numFmtId="0" fontId="47" fillId="38" borderId="11" xfId="0" applyFont="1" applyFill="1" applyBorder="1" applyAlignment="1">
      <alignment horizontal="center" vertical="top" wrapText="1"/>
    </xf>
    <xf numFmtId="0" fontId="48" fillId="38" borderId="11" xfId="0" applyFont="1" applyFill="1" applyBorder="1" applyAlignment="1">
      <alignment horizontal="center" vertical="top" wrapText="1"/>
    </xf>
    <xf numFmtId="0" fontId="46" fillId="38" borderId="1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1" fillId="0" borderId="18" xfId="0" applyFont="1" applyFill="1" applyBorder="1" applyAlignment="1">
      <alignment wrapText="1"/>
    </xf>
    <xf numFmtId="207" fontId="68" fillId="0" borderId="19" xfId="0" applyNumberFormat="1" applyFont="1" applyBorder="1" applyAlignment="1">
      <alignment horizontal="right"/>
    </xf>
    <xf numFmtId="207" fontId="50" fillId="0" borderId="19" xfId="0" applyNumberFormat="1" applyFont="1" applyBorder="1" applyAlignment="1">
      <alignment horizontal="right"/>
    </xf>
    <xf numFmtId="2" fontId="50" fillId="0" borderId="29" xfId="0" applyNumberFormat="1" applyFont="1" applyBorder="1" applyAlignment="1">
      <alignment horizontal="right"/>
    </xf>
    <xf numFmtId="0" fontId="37" fillId="38" borderId="11" xfId="0" applyFont="1" applyFill="1" applyBorder="1" applyAlignment="1">
      <alignment horizontal="center" vertical="top"/>
    </xf>
    <xf numFmtId="207" fontId="43" fillId="38" borderId="11" xfId="0" applyNumberFormat="1" applyFont="1" applyFill="1" applyBorder="1" applyAlignment="1">
      <alignment horizontal="right"/>
    </xf>
    <xf numFmtId="207" fontId="49" fillId="38" borderId="11" xfId="0" applyNumberFormat="1" applyFont="1" applyFill="1" applyBorder="1" applyAlignment="1">
      <alignment horizontal="right"/>
    </xf>
    <xf numFmtId="2" fontId="45" fillId="38" borderId="17" xfId="0" applyNumberFormat="1" applyFont="1" applyFill="1" applyBorder="1" applyAlignment="1">
      <alignment horizontal="right"/>
    </xf>
    <xf numFmtId="207" fontId="43" fillId="38" borderId="11" xfId="0" applyNumberFormat="1" applyFont="1" applyFill="1" applyBorder="1" applyAlignment="1">
      <alignment horizontal="center"/>
    </xf>
    <xf numFmtId="0" fontId="29" fillId="38" borderId="16" xfId="0" applyFont="1" applyFill="1" applyBorder="1" applyAlignment="1">
      <alignment wrapText="1"/>
    </xf>
    <xf numFmtId="0" fontId="40" fillId="38" borderId="11" xfId="0" applyFont="1" applyFill="1" applyBorder="1" applyAlignment="1">
      <alignment horizontal="center"/>
    </xf>
    <xf numFmtId="0" fontId="30" fillId="38" borderId="16" xfId="0" applyFont="1" applyFill="1" applyBorder="1" applyAlignment="1">
      <alignment wrapText="1"/>
    </xf>
    <xf numFmtId="0" fontId="37" fillId="38" borderId="11" xfId="0" applyFont="1" applyFill="1" applyBorder="1" applyAlignment="1">
      <alignment horizontal="center"/>
    </xf>
    <xf numFmtId="0" fontId="31" fillId="38" borderId="16" xfId="0" applyFont="1" applyFill="1" applyBorder="1" applyAlignment="1">
      <alignment horizontal="left" wrapText="1"/>
    </xf>
    <xf numFmtId="0" fontId="29" fillId="38" borderId="19" xfId="0" applyFont="1" applyFill="1" applyBorder="1" applyAlignment="1">
      <alignment horizontal="center"/>
    </xf>
    <xf numFmtId="0" fontId="31" fillId="38" borderId="18" xfId="0" applyFont="1" applyFill="1" applyBorder="1" applyAlignment="1">
      <alignment wrapText="1"/>
    </xf>
    <xf numFmtId="207" fontId="68" fillId="38" borderId="19" xfId="0" applyNumberFormat="1" applyFont="1" applyFill="1" applyBorder="1" applyAlignment="1">
      <alignment horizontal="right"/>
    </xf>
    <xf numFmtId="207" fontId="50" fillId="38" borderId="19" xfId="0" applyNumberFormat="1" applyFont="1" applyFill="1" applyBorder="1" applyAlignment="1">
      <alignment horizontal="right"/>
    </xf>
    <xf numFmtId="2" fontId="50" fillId="38" borderId="29" xfId="0" applyNumberFormat="1" applyFont="1" applyFill="1" applyBorder="1" applyAlignment="1">
      <alignment horizontal="right"/>
    </xf>
    <xf numFmtId="49" fontId="0" fillId="38" borderId="11" xfId="0" applyNumberFormat="1" applyFill="1" applyBorder="1" applyAlignment="1">
      <alignment horizontal="right"/>
    </xf>
    <xf numFmtId="49" fontId="0" fillId="38" borderId="11" xfId="0" applyNumberFormat="1" applyFont="1" applyFill="1" applyBorder="1" applyAlignment="1">
      <alignment horizontal="right"/>
    </xf>
    <xf numFmtId="0" fontId="75" fillId="38" borderId="11" xfId="0" applyFont="1" applyFill="1" applyBorder="1" applyAlignment="1">
      <alignment wrapText="1"/>
    </xf>
    <xf numFmtId="0" fontId="1" fillId="38" borderId="11" xfId="0" applyFont="1" applyFill="1" applyBorder="1" applyAlignment="1">
      <alignment wrapText="1"/>
    </xf>
    <xf numFmtId="0" fontId="30" fillId="0" borderId="11" xfId="0" applyFont="1" applyFill="1" applyBorder="1" applyAlignment="1">
      <alignment wrapText="1"/>
    </xf>
    <xf numFmtId="0" fontId="84" fillId="38" borderId="11" xfId="0" applyFont="1" applyFill="1" applyBorder="1" applyAlignment="1">
      <alignment horizontal="left" vertical="top" wrapText="1"/>
    </xf>
    <xf numFmtId="0" fontId="83" fillId="38" borderId="11" xfId="0" applyFont="1" applyFill="1" applyBorder="1" applyAlignment="1">
      <alignment wrapText="1"/>
    </xf>
    <xf numFmtId="0" fontId="30" fillId="0" borderId="11" xfId="0" applyFont="1" applyFill="1" applyBorder="1" applyAlignment="1">
      <alignment/>
    </xf>
    <xf numFmtId="0" fontId="1" fillId="38" borderId="11" xfId="0" applyFont="1" applyFill="1" applyBorder="1" applyAlignment="1">
      <alignment horizontal="left" wrapText="1"/>
    </xf>
    <xf numFmtId="0" fontId="1" fillId="38" borderId="0" xfId="0" applyFont="1" applyFill="1" applyBorder="1" applyAlignment="1">
      <alignment/>
    </xf>
    <xf numFmtId="0" fontId="86" fillId="38" borderId="0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7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4" fillId="38" borderId="11" xfId="0" applyFont="1" applyFill="1" applyBorder="1" applyAlignment="1">
      <alignment horizontal="left" wrapText="1"/>
    </xf>
    <xf numFmtId="0" fontId="76" fillId="38" borderId="11" xfId="0" applyFont="1" applyFill="1" applyBorder="1" applyAlignment="1">
      <alignment horizontal="left" wrapText="1"/>
    </xf>
    <xf numFmtId="0" fontId="4" fillId="38" borderId="11" xfId="0" applyFont="1" applyFill="1" applyBorder="1" applyAlignment="1">
      <alignment wrapText="1"/>
    </xf>
    <xf numFmtId="0" fontId="1" fillId="38" borderId="11" xfId="0" applyFont="1" applyFill="1" applyBorder="1" applyAlignment="1">
      <alignment vertical="top" wrapText="1"/>
    </xf>
    <xf numFmtId="0" fontId="39" fillId="0" borderId="21" xfId="0" applyFont="1" applyBorder="1" applyAlignment="1">
      <alignment horizontal="center"/>
    </xf>
    <xf numFmtId="0" fontId="65" fillId="0" borderId="0" xfId="0" applyFont="1" applyBorder="1" applyAlignment="1">
      <alignment horizontal="center" vertical="top"/>
    </xf>
    <xf numFmtId="0" fontId="86" fillId="0" borderId="21" xfId="0" applyFont="1" applyBorder="1" applyAlignment="1">
      <alignment horizontal="left" vertical="top"/>
    </xf>
    <xf numFmtId="49" fontId="5" fillId="0" borderId="0" xfId="0" applyNumberFormat="1" applyFont="1" applyAlignment="1">
      <alignment horizontal="center"/>
    </xf>
    <xf numFmtId="49" fontId="0" fillId="38" borderId="16" xfId="0" applyNumberFormat="1" applyFont="1" applyFill="1" applyBorder="1" applyAlignment="1">
      <alignment horizontal="right"/>
    </xf>
    <xf numFmtId="0" fontId="41" fillId="38" borderId="11" xfId="0" applyFont="1" applyFill="1" applyBorder="1" applyAlignment="1">
      <alignment horizontal="left" wrapText="1"/>
    </xf>
    <xf numFmtId="1" fontId="79" fillId="33" borderId="28" xfId="0" applyNumberFormat="1" applyFont="1" applyFill="1" applyBorder="1" applyAlignment="1">
      <alignment/>
    </xf>
    <xf numFmtId="2" fontId="17" fillId="38" borderId="11" xfId="0" applyNumberFormat="1" applyFont="1" applyFill="1" applyBorder="1" applyAlignment="1">
      <alignment horizontal="right"/>
    </xf>
    <xf numFmtId="2" fontId="2" fillId="38" borderId="11" xfId="0" applyNumberFormat="1" applyFont="1" applyFill="1" applyBorder="1" applyAlignment="1">
      <alignment horizontal="right"/>
    </xf>
    <xf numFmtId="2" fontId="14" fillId="0" borderId="11" xfId="0" applyNumberFormat="1" applyFont="1" applyBorder="1" applyAlignment="1">
      <alignment/>
    </xf>
    <xf numFmtId="2" fontId="79" fillId="33" borderId="17" xfId="0" applyNumberFormat="1" applyFont="1" applyFill="1" applyBorder="1" applyAlignment="1">
      <alignment/>
    </xf>
    <xf numFmtId="2" fontId="26" fillId="38" borderId="11" xfId="0" applyNumberFormat="1" applyFont="1" applyFill="1" applyBorder="1" applyAlignment="1">
      <alignment horizontal="right"/>
    </xf>
    <xf numFmtId="2" fontId="85" fillId="38" borderId="11" xfId="0" applyNumberFormat="1" applyFont="1" applyFill="1" applyBorder="1" applyAlignment="1">
      <alignment horizontal="right"/>
    </xf>
    <xf numFmtId="2" fontId="79" fillId="33" borderId="33" xfId="0" applyNumberFormat="1" applyFont="1" applyFill="1" applyBorder="1" applyAlignment="1">
      <alignment/>
    </xf>
    <xf numFmtId="2" fontId="79" fillId="33" borderId="36" xfId="0" applyNumberFormat="1" applyFont="1" applyFill="1" applyBorder="1" applyAlignment="1">
      <alignment/>
    </xf>
    <xf numFmtId="207" fontId="45" fillId="38" borderId="11" xfId="0" applyNumberFormat="1" applyFont="1" applyFill="1" applyBorder="1" applyAlignment="1">
      <alignment horizontal="right"/>
    </xf>
    <xf numFmtId="1" fontId="17" fillId="38" borderId="19" xfId="0" applyNumberFormat="1" applyFont="1" applyFill="1" applyBorder="1" applyAlignment="1">
      <alignment horizontal="right"/>
    </xf>
    <xf numFmtId="1" fontId="2" fillId="38" borderId="19" xfId="0" applyNumberFormat="1" applyFont="1" applyFill="1" applyBorder="1" applyAlignment="1">
      <alignment horizontal="right"/>
    </xf>
    <xf numFmtId="0" fontId="50" fillId="39" borderId="10" xfId="0" applyFont="1" applyFill="1" applyBorder="1" applyAlignment="1">
      <alignment horizontal="center"/>
    </xf>
    <xf numFmtId="14" fontId="50" fillId="39" borderId="20" xfId="0" applyNumberFormat="1" applyFont="1" applyFill="1" applyBorder="1" applyAlignment="1">
      <alignment horizontal="center"/>
    </xf>
    <xf numFmtId="14" fontId="0" fillId="39" borderId="0" xfId="0" applyNumberFormat="1" applyFill="1" applyAlignment="1">
      <alignment horizontal="center"/>
    </xf>
    <xf numFmtId="49" fontId="0" fillId="6" borderId="11" xfId="0" applyNumberFormat="1" applyFill="1" applyBorder="1" applyAlignment="1">
      <alignment horizontal="right"/>
    </xf>
    <xf numFmtId="0" fontId="75" fillId="6" borderId="11" xfId="0" applyFont="1" applyFill="1" applyBorder="1" applyAlignment="1">
      <alignment wrapText="1"/>
    </xf>
    <xf numFmtId="2" fontId="85" fillId="6" borderId="11" xfId="0" applyNumberFormat="1" applyFont="1" applyFill="1" applyBorder="1" applyAlignment="1">
      <alignment horizontal="right"/>
    </xf>
    <xf numFmtId="2" fontId="2" fillId="6" borderId="11" xfId="0" applyNumberFormat="1" applyFont="1" applyFill="1" applyBorder="1" applyAlignment="1">
      <alignment horizontal="right"/>
    </xf>
    <xf numFmtId="0" fontId="0" fillId="6" borderId="11" xfId="0" applyNumberFormat="1" applyFill="1" applyBorder="1" applyAlignment="1">
      <alignment horizontal="right"/>
    </xf>
    <xf numFmtId="0" fontId="11" fillId="6" borderId="12" xfId="0" applyFont="1" applyFill="1" applyBorder="1" applyAlignment="1">
      <alignment horizontal="center" wrapText="1"/>
    </xf>
    <xf numFmtId="2" fontId="17" fillId="6" borderId="12" xfId="0" applyNumberFormat="1" applyFont="1" applyFill="1" applyBorder="1" applyAlignment="1">
      <alignment horizontal="right"/>
    </xf>
    <xf numFmtId="2" fontId="26" fillId="6" borderId="12" xfId="0" applyNumberFormat="1" applyFont="1" applyFill="1" applyBorder="1" applyAlignment="1">
      <alignment horizontal="right"/>
    </xf>
    <xf numFmtId="2" fontId="2" fillId="6" borderId="12" xfId="0" applyNumberFormat="1" applyFont="1" applyFill="1" applyBorder="1" applyAlignment="1">
      <alignment horizontal="right"/>
    </xf>
    <xf numFmtId="0" fontId="1" fillId="6" borderId="11" xfId="0" applyFont="1" applyFill="1" applyBorder="1" applyAlignment="1">
      <alignment wrapText="1"/>
    </xf>
    <xf numFmtId="2" fontId="26" fillId="6" borderId="11" xfId="0" applyNumberFormat="1" applyFont="1" applyFill="1" applyBorder="1" applyAlignment="1">
      <alignment horizontal="right"/>
    </xf>
    <xf numFmtId="2" fontId="17" fillId="6" borderId="11" xfId="0" applyNumberFormat="1" applyFont="1" applyFill="1" applyBorder="1" applyAlignment="1">
      <alignment horizontal="right"/>
    </xf>
    <xf numFmtId="49" fontId="0" fillId="6" borderId="11" xfId="0" applyNumberFormat="1" applyFont="1" applyFill="1" applyBorder="1" applyAlignment="1">
      <alignment horizontal="right"/>
    </xf>
    <xf numFmtId="0" fontId="75" fillId="6" borderId="11" xfId="0" applyFont="1" applyFill="1" applyBorder="1" applyAlignment="1">
      <alignment wrapText="1"/>
    </xf>
    <xf numFmtId="0" fontId="4" fillId="6" borderId="11" xfId="0" applyFont="1" applyFill="1" applyBorder="1" applyAlignment="1">
      <alignment wrapText="1"/>
    </xf>
    <xf numFmtId="0" fontId="87" fillId="6" borderId="11" xfId="0" applyFont="1" applyFill="1" applyBorder="1" applyAlignment="1">
      <alignment wrapText="1"/>
    </xf>
    <xf numFmtId="0" fontId="11" fillId="6" borderId="11" xfId="0" applyFont="1" applyFill="1" applyBorder="1" applyAlignment="1">
      <alignment wrapText="1"/>
    </xf>
    <xf numFmtId="0" fontId="83" fillId="6" borderId="11" xfId="0" applyFont="1" applyFill="1" applyBorder="1" applyAlignment="1">
      <alignment wrapText="1"/>
    </xf>
    <xf numFmtId="0" fontId="11" fillId="6" borderId="11" xfId="0" applyFont="1" applyFill="1" applyBorder="1" applyAlignment="1">
      <alignment horizontal="left" wrapText="1"/>
    </xf>
    <xf numFmtId="1" fontId="2" fillId="38" borderId="29" xfId="0" applyNumberFormat="1" applyFont="1" applyFill="1" applyBorder="1" applyAlignment="1">
      <alignment horizontal="right"/>
    </xf>
    <xf numFmtId="0" fontId="40" fillId="6" borderId="11" xfId="0" applyFont="1" applyFill="1" applyBorder="1" applyAlignment="1">
      <alignment horizontal="center"/>
    </xf>
    <xf numFmtId="0" fontId="30" fillId="6" borderId="16" xfId="0" applyFont="1" applyFill="1" applyBorder="1" applyAlignment="1">
      <alignment wrapText="1"/>
    </xf>
    <xf numFmtId="0" fontId="30" fillId="6" borderId="0" xfId="0" applyFont="1" applyFill="1" applyAlignment="1">
      <alignment/>
    </xf>
    <xf numFmtId="207" fontId="43" fillId="6" borderId="11" xfId="0" applyNumberFormat="1" applyFont="1" applyFill="1" applyBorder="1" applyAlignment="1">
      <alignment horizontal="center"/>
    </xf>
    <xf numFmtId="207" fontId="49" fillId="6" borderId="11" xfId="0" applyNumberFormat="1" applyFont="1" applyFill="1" applyBorder="1" applyAlignment="1">
      <alignment horizontal="right"/>
    </xf>
    <xf numFmtId="2" fontId="45" fillId="6" borderId="17" xfId="0" applyNumberFormat="1" applyFont="1" applyFill="1" applyBorder="1" applyAlignment="1">
      <alignment horizontal="right"/>
    </xf>
    <xf numFmtId="0" fontId="37" fillId="6" borderId="11" xfId="0" applyFont="1" applyFill="1" applyBorder="1" applyAlignment="1">
      <alignment horizontal="center" vertical="top"/>
    </xf>
    <xf numFmtId="0" fontId="40" fillId="6" borderId="16" xfId="0" applyFont="1" applyFill="1" applyBorder="1" applyAlignment="1">
      <alignment horizontal="center" wrapText="1"/>
    </xf>
    <xf numFmtId="207" fontId="43" fillId="6" borderId="11" xfId="0" applyNumberFormat="1" applyFont="1" applyFill="1" applyBorder="1" applyAlignment="1">
      <alignment horizontal="right"/>
    </xf>
    <xf numFmtId="0" fontId="37" fillId="6" borderId="16" xfId="0" applyFont="1" applyFill="1" applyBorder="1" applyAlignment="1">
      <alignment horizontal="left" wrapText="1"/>
    </xf>
    <xf numFmtId="0" fontId="31" fillId="6" borderId="16" xfId="0" applyFont="1" applyFill="1" applyBorder="1" applyAlignment="1">
      <alignment horizontal="left" vertical="center" wrapText="1"/>
    </xf>
    <xf numFmtId="0" fontId="29" fillId="6" borderId="16" xfId="0" applyFont="1" applyFill="1" applyBorder="1" applyAlignment="1">
      <alignment wrapText="1"/>
    </xf>
    <xf numFmtId="0" fontId="37" fillId="6" borderId="11" xfId="0" applyFont="1" applyFill="1" applyBorder="1" applyAlignment="1">
      <alignment horizontal="center"/>
    </xf>
    <xf numFmtId="0" fontId="31" fillId="6" borderId="16" xfId="0" applyFont="1" applyFill="1" applyBorder="1" applyAlignment="1">
      <alignment horizontal="left" wrapText="1"/>
    </xf>
    <xf numFmtId="0" fontId="41" fillId="6" borderId="16" xfId="0" applyFont="1" applyFill="1" applyBorder="1" applyAlignment="1">
      <alignment wrapText="1"/>
    </xf>
    <xf numFmtId="207" fontId="45" fillId="6" borderId="11" xfId="0" applyNumberFormat="1" applyFont="1" applyFill="1" applyBorder="1" applyAlignment="1">
      <alignment horizontal="right"/>
    </xf>
    <xf numFmtId="207" fontId="69" fillId="6" borderId="11" xfId="0" applyNumberFormat="1" applyFont="1" applyFill="1" applyBorder="1" applyAlignment="1">
      <alignment horizontal="right"/>
    </xf>
    <xf numFmtId="0" fontId="40" fillId="6" borderId="11" xfId="0" applyFont="1" applyFill="1" applyBorder="1" applyAlignment="1">
      <alignment horizontal="center" vertical="top"/>
    </xf>
    <xf numFmtId="207" fontId="41" fillId="0" borderId="0" xfId="0" applyNumberFormat="1" applyFont="1" applyFill="1" applyBorder="1" applyAlignment="1">
      <alignment horizontal="center"/>
    </xf>
    <xf numFmtId="2" fontId="30" fillId="0" borderId="0" xfId="0" applyNumberFormat="1" applyFont="1" applyAlignment="1">
      <alignment/>
    </xf>
    <xf numFmtId="2" fontId="2" fillId="38" borderId="17" xfId="0" applyNumberFormat="1" applyFont="1" applyFill="1" applyBorder="1" applyAlignment="1">
      <alignment horizontal="right"/>
    </xf>
    <xf numFmtId="0" fontId="73" fillId="6" borderId="11" xfId="0" applyFont="1" applyFill="1" applyBorder="1" applyAlignment="1">
      <alignment horizontal="center" wrapText="1"/>
    </xf>
    <xf numFmtId="0" fontId="73" fillId="6" borderId="11" xfId="0" applyFont="1" applyFill="1" applyBorder="1" applyAlignment="1">
      <alignment horizontal="center" wrapText="1"/>
    </xf>
    <xf numFmtId="0" fontId="35" fillId="40" borderId="10" xfId="0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top"/>
    </xf>
    <xf numFmtId="0" fontId="54" fillId="40" borderId="11" xfId="0" applyFont="1" applyFill="1" applyBorder="1" applyAlignment="1">
      <alignment/>
    </xf>
    <xf numFmtId="0" fontId="55" fillId="40" borderId="11" xfId="0" applyFont="1" applyFill="1" applyBorder="1" applyAlignment="1">
      <alignment horizontal="center" vertical="top"/>
    </xf>
    <xf numFmtId="0" fontId="20" fillId="40" borderId="19" xfId="0" applyFont="1" applyFill="1" applyBorder="1" applyAlignment="1">
      <alignment horizontal="center" vertical="top"/>
    </xf>
    <xf numFmtId="0" fontId="20" fillId="40" borderId="12" xfId="0" applyFont="1" applyFill="1" applyBorder="1" applyAlignment="1">
      <alignment horizontal="center" vertical="top"/>
    </xf>
    <xf numFmtId="0" fontId="56" fillId="40" borderId="11" xfId="0" applyFont="1" applyFill="1" applyBorder="1" applyAlignment="1">
      <alignment horizontal="center" vertical="top"/>
    </xf>
    <xf numFmtId="0" fontId="57" fillId="40" borderId="11" xfId="0" applyFont="1" applyFill="1" applyBorder="1" applyAlignment="1">
      <alignment horizontal="center" vertical="top"/>
    </xf>
    <xf numFmtId="0" fontId="20" fillId="40" borderId="11" xfId="0" applyFont="1" applyFill="1" applyBorder="1" applyAlignment="1">
      <alignment horizontal="center" vertical="top"/>
    </xf>
    <xf numFmtId="0" fontId="56" fillId="40" borderId="11" xfId="0" applyFont="1" applyFill="1" applyBorder="1" applyAlignment="1">
      <alignment horizontal="center" vertical="top"/>
    </xf>
    <xf numFmtId="0" fontId="55" fillId="40" borderId="11" xfId="0" applyFont="1" applyFill="1" applyBorder="1" applyAlignment="1">
      <alignment horizontal="center" vertical="top"/>
    </xf>
    <xf numFmtId="0" fontId="36" fillId="40" borderId="11" xfId="0" applyFont="1" applyFill="1" applyBorder="1" applyAlignment="1">
      <alignment horizontal="center" vertical="top"/>
    </xf>
    <xf numFmtId="0" fontId="36" fillId="40" borderId="11" xfId="0" applyFont="1" applyFill="1" applyBorder="1" applyAlignment="1">
      <alignment horizontal="center" vertical="top"/>
    </xf>
    <xf numFmtId="0" fontId="58" fillId="40" borderId="11" xfId="0" applyFont="1" applyFill="1" applyBorder="1" applyAlignment="1">
      <alignment horizontal="center" vertical="top"/>
    </xf>
    <xf numFmtId="0" fontId="58" fillId="40" borderId="19" xfId="0" applyFont="1" applyFill="1" applyBorder="1" applyAlignment="1">
      <alignment horizontal="center" vertical="top"/>
    </xf>
    <xf numFmtId="49" fontId="0" fillId="41" borderId="11" xfId="0" applyNumberFormat="1" applyFill="1" applyBorder="1" applyAlignment="1">
      <alignment horizontal="right"/>
    </xf>
    <xf numFmtId="0" fontId="75" fillId="41" borderId="11" xfId="0" applyFont="1" applyFill="1" applyBorder="1" applyAlignment="1">
      <alignment wrapText="1"/>
    </xf>
    <xf numFmtId="2" fontId="17" fillId="41" borderId="11" xfId="0" applyNumberFormat="1" applyFont="1" applyFill="1" applyBorder="1" applyAlignment="1">
      <alignment horizontal="right"/>
    </xf>
    <xf numFmtId="2" fontId="26" fillId="41" borderId="11" xfId="0" applyNumberFormat="1" applyFont="1" applyFill="1" applyBorder="1" applyAlignment="1">
      <alignment horizontal="right"/>
    </xf>
    <xf numFmtId="2" fontId="2" fillId="41" borderId="11" xfId="0" applyNumberFormat="1" applyFont="1" applyFill="1" applyBorder="1" applyAlignment="1">
      <alignment horizontal="right"/>
    </xf>
    <xf numFmtId="0" fontId="45" fillId="0" borderId="0" xfId="0" applyFont="1" applyAlignment="1">
      <alignment horizontal="center"/>
    </xf>
    <xf numFmtId="2" fontId="125" fillId="6" borderId="17" xfId="0" applyNumberFormat="1" applyFont="1" applyFill="1" applyBorder="1" applyAlignment="1">
      <alignment horizontal="right"/>
    </xf>
    <xf numFmtId="2" fontId="125" fillId="6" borderId="11" xfId="0" applyNumberFormat="1" applyFont="1" applyFill="1" applyBorder="1" applyAlignment="1">
      <alignment horizontal="right"/>
    </xf>
    <xf numFmtId="2" fontId="125" fillId="38" borderId="11" xfId="0" applyNumberFormat="1" applyFont="1" applyFill="1" applyBorder="1" applyAlignment="1">
      <alignment horizontal="right"/>
    </xf>
    <xf numFmtId="0" fontId="29" fillId="6" borderId="16" xfId="0" applyFont="1" applyFill="1" applyBorder="1" applyAlignment="1">
      <alignment horizontal="left" wrapText="1"/>
    </xf>
    <xf numFmtId="0" fontId="10" fillId="42" borderId="10" xfId="0" applyFont="1" applyFill="1" applyBorder="1" applyAlignment="1">
      <alignment horizontal="center"/>
    </xf>
    <xf numFmtId="49" fontId="3" fillId="42" borderId="2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26" fillId="42" borderId="10" xfId="0" applyNumberFormat="1" applyFont="1" applyFill="1" applyBorder="1" applyAlignment="1">
      <alignment horizontal="center"/>
    </xf>
    <xf numFmtId="222" fontId="12" fillId="42" borderId="10" xfId="0" applyNumberFormat="1" applyFont="1" applyFill="1" applyBorder="1" applyAlignment="1">
      <alignment horizontal="center"/>
    </xf>
    <xf numFmtId="0" fontId="127" fillId="42" borderId="10" xfId="0" applyFont="1" applyFill="1" applyBorder="1" applyAlignment="1">
      <alignment horizontal="center"/>
    </xf>
    <xf numFmtId="0" fontId="45" fillId="0" borderId="0" xfId="0" applyNumberFormat="1" applyFont="1" applyAlignment="1">
      <alignment horizontal="center"/>
    </xf>
    <xf numFmtId="0" fontId="31" fillId="38" borderId="30" xfId="0" applyFont="1" applyFill="1" applyBorder="1" applyAlignment="1">
      <alignment horizontal="center" vertical="center" wrapText="1"/>
    </xf>
    <xf numFmtId="0" fontId="31" fillId="38" borderId="34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/>
    </xf>
    <xf numFmtId="0" fontId="37" fillId="0" borderId="20" xfId="0" applyFont="1" applyFill="1" applyBorder="1" applyAlignment="1">
      <alignment horizontal="left"/>
    </xf>
    <xf numFmtId="0" fontId="41" fillId="38" borderId="37" xfId="0" applyFont="1" applyFill="1" applyBorder="1" applyAlignment="1">
      <alignment horizontal="center" vertical="center" wrapText="1"/>
    </xf>
    <xf numFmtId="0" fontId="41" fillId="38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0" fontId="39" fillId="0" borderId="21" xfId="0" applyFont="1" applyBorder="1" applyAlignment="1">
      <alignment horizontal="center"/>
    </xf>
    <xf numFmtId="0" fontId="89" fillId="0" borderId="0" xfId="0" applyFont="1" applyAlignment="1">
      <alignment horizontal="center" wrapText="1"/>
    </xf>
    <xf numFmtId="0" fontId="7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88" fillId="0" borderId="0" xfId="0" applyFont="1" applyBorder="1" applyAlignment="1">
      <alignment horizontal="center"/>
    </xf>
    <xf numFmtId="0" fontId="12" fillId="38" borderId="38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73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0" fontId="2" fillId="38" borderId="20" xfId="0" applyNumberFormat="1" applyFont="1" applyFill="1" applyBorder="1" applyAlignment="1">
      <alignment horizontal="left"/>
    </xf>
    <xf numFmtId="0" fontId="5" fillId="38" borderId="0" xfId="0" applyFont="1" applyFill="1" applyAlignment="1">
      <alignment horizontal="center" vertical="top"/>
    </xf>
    <xf numFmtId="0" fontId="70" fillId="0" borderId="0" xfId="0" applyNumberFormat="1" applyFont="1" applyAlignment="1">
      <alignment horizontal="left"/>
    </xf>
    <xf numFmtId="0" fontId="12" fillId="38" borderId="10" xfId="0" applyFont="1" applyFill="1" applyBorder="1" applyAlignment="1">
      <alignment horizontal="center"/>
    </xf>
    <xf numFmtId="0" fontId="10" fillId="38" borderId="39" xfId="0" applyFont="1" applyFill="1" applyBorder="1" applyAlignment="1">
      <alignment horizontal="center" vertical="center" wrapText="1"/>
    </xf>
    <xf numFmtId="0" fontId="10" fillId="38" borderId="38" xfId="0" applyFont="1" applyFill="1" applyBorder="1" applyAlignment="1">
      <alignment horizontal="center" vertical="center" wrapText="1"/>
    </xf>
    <xf numFmtId="0" fontId="10" fillId="38" borderId="40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42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0" fontId="1" fillId="38" borderId="0" xfId="0" applyFont="1" applyFill="1" applyBorder="1" applyAlignment="1">
      <alignment horizontal="center" wrapText="1"/>
    </xf>
    <xf numFmtId="0" fontId="12" fillId="38" borderId="0" xfId="0" applyFont="1" applyFill="1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70" fillId="0" borderId="0" xfId="0" applyNumberFormat="1" applyFont="1" applyAlignment="1">
      <alignment/>
    </xf>
    <xf numFmtId="0" fontId="39" fillId="0" borderId="21" xfId="0" applyFont="1" applyBorder="1" applyAlignment="1">
      <alignment/>
    </xf>
    <xf numFmtId="0" fontId="71" fillId="0" borderId="0" xfId="0" applyNumberFormat="1" applyFont="1" applyAlignment="1">
      <alignment horizontal="center"/>
    </xf>
    <xf numFmtId="0" fontId="72" fillId="0" borderId="0" xfId="0" applyNumberFormat="1" applyFont="1" applyAlignment="1">
      <alignment horizontal="center"/>
    </xf>
    <xf numFmtId="0" fontId="35" fillId="40" borderId="38" xfId="0" applyFont="1" applyFill="1" applyBorder="1" applyAlignment="1">
      <alignment horizontal="center" vertical="center" wrapText="1"/>
    </xf>
    <xf numFmtId="0" fontId="35" fillId="4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" fillId="0" borderId="4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43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43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3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5" fillId="0" borderId="0" xfId="0" applyFont="1" applyAlignment="1">
      <alignment horizontal="center" vertical="top"/>
    </xf>
    <xf numFmtId="0" fontId="1" fillId="35" borderId="43" xfId="0" applyFont="1" applyFill="1" applyBorder="1" applyAlignment="1">
      <alignment wrapText="1"/>
    </xf>
    <xf numFmtId="0" fontId="1" fillId="35" borderId="22" xfId="0" applyFont="1" applyFill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2" fillId="42" borderId="10" xfId="0" applyFont="1" applyFill="1" applyBorder="1" applyAlignment="1">
      <alignment horizontal="center"/>
    </xf>
    <xf numFmtId="49" fontId="12" fillId="42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81" fillId="0" borderId="11" xfId="0" applyFont="1" applyFill="1" applyBorder="1" applyAlignment="1">
      <alignment horizontal="left" wrapText="1"/>
    </xf>
    <xf numFmtId="0" fontId="12" fillId="0" borderId="51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0" fontId="81" fillId="0" borderId="16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74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55" xfId="0" applyFont="1" applyBorder="1" applyAlignment="1">
      <alignment horizontal="right"/>
    </xf>
    <xf numFmtId="0" fontId="12" fillId="0" borderId="16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56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81" fillId="0" borderId="57" xfId="0" applyFont="1" applyFill="1" applyBorder="1" applyAlignment="1">
      <alignment horizontal="left" wrapText="1"/>
    </xf>
    <xf numFmtId="0" fontId="81" fillId="0" borderId="27" xfId="0" applyFont="1" applyFill="1" applyBorder="1" applyAlignment="1">
      <alignment horizontal="left" wrapText="1"/>
    </xf>
    <xf numFmtId="0" fontId="82" fillId="0" borderId="58" xfId="0" applyFont="1" applyFill="1" applyBorder="1" applyAlignment="1">
      <alignment horizontal="left" wrapText="1"/>
    </xf>
    <xf numFmtId="0" fontId="82" fillId="0" borderId="28" xfId="0" applyFont="1" applyFill="1" applyBorder="1" applyAlignment="1">
      <alignment horizontal="left" wrapText="1"/>
    </xf>
    <xf numFmtId="0" fontId="82" fillId="0" borderId="36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24\NN_Documents\&#1053;.&#1053;.%20&#1052;&#1054;&#1048;%20&#1044;&#1054;&#1050;&#1059;&#1052;&#1045;&#1053;&#1058;&#1067;\2011&#1088;\1%20&#1050;&#1072;&#1079;&#1085;&#1072;\&#1050;&#1072;&#1079;&#1085;&#1072;%202011&#1088;\62%20&#1044;&#1086;&#1074;&#1110;&#1076;&#1082;&#1072;%20&#8470;38&#1074;&#1110;&#1076;%2028.12.%202011&#1088;.%20%20&#1047;&#1060;.C&#1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ов. №37"/>
      <sheetName val="4 Дов.про зміни до плану викор"/>
      <sheetName val="2 Дов.№"/>
      <sheetName val="3 Дов. про зміни до пом.плану"/>
    </sheetNames>
    <sheetDataSet>
      <sheetData sheetId="1">
        <row r="72">
          <cell r="E72">
            <v>0</v>
          </cell>
        </row>
        <row r="109">
          <cell r="E1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SheetLayoutView="100" zoomScalePageLayoutView="0" workbookViewId="0" topLeftCell="A9">
      <selection activeCell="B63" sqref="B63"/>
    </sheetView>
  </sheetViews>
  <sheetFormatPr defaultColWidth="9.00390625" defaultRowHeight="12.75"/>
  <cols>
    <col min="1" max="1" width="15.875" style="55" customWidth="1"/>
    <col min="2" max="2" width="53.875" style="55" customWidth="1"/>
    <col min="3" max="3" width="15.875" style="55" hidden="1" customWidth="1"/>
    <col min="4" max="4" width="16.125" style="157" customWidth="1"/>
    <col min="5" max="5" width="17.125" style="55" customWidth="1"/>
    <col min="6" max="6" width="24.75390625" style="55" customWidth="1"/>
    <col min="7" max="7" width="14.625" style="55" customWidth="1"/>
    <col min="8" max="16384" width="9.125" style="55" customWidth="1"/>
  </cols>
  <sheetData>
    <row r="1" spans="1:6" ht="69.75" customHeight="1">
      <c r="A1" s="69"/>
      <c r="B1" s="70"/>
      <c r="C1" s="71"/>
      <c r="D1" s="437" t="s">
        <v>316</v>
      </c>
      <c r="E1" s="437"/>
      <c r="F1" s="437"/>
    </row>
    <row r="2" spans="1:6" ht="15">
      <c r="A2" s="69"/>
      <c r="B2" s="71"/>
      <c r="C2" s="71"/>
      <c r="D2" s="146"/>
      <c r="E2" s="73"/>
      <c r="F2" s="73"/>
    </row>
    <row r="3" spans="1:6" ht="15" hidden="1">
      <c r="A3" s="69"/>
      <c r="B3" s="71"/>
      <c r="C3" s="71"/>
      <c r="D3" s="147" t="s">
        <v>97</v>
      </c>
      <c r="E3" s="69"/>
      <c r="F3" s="77">
        <v>10043700</v>
      </c>
    </row>
    <row r="4" spans="1:6" ht="0.75" customHeight="1" hidden="1">
      <c r="A4" s="69"/>
      <c r="B4" s="71"/>
      <c r="C4" s="71"/>
      <c r="D4" s="147"/>
      <c r="E4" s="69"/>
      <c r="F4" s="69"/>
    </row>
    <row r="5" spans="1:6" ht="15" hidden="1">
      <c r="A5" s="69"/>
      <c r="B5" s="71"/>
      <c r="C5" s="438" t="s">
        <v>98</v>
      </c>
      <c r="D5" s="438"/>
      <c r="E5" s="438"/>
      <c r="F5" s="438"/>
    </row>
    <row r="6" spans="1:6" ht="10.5" customHeight="1" hidden="1">
      <c r="A6" s="69"/>
      <c r="B6" s="71"/>
      <c r="C6" s="439" t="s">
        <v>94</v>
      </c>
      <c r="D6" s="439"/>
      <c r="E6" s="439"/>
      <c r="F6" s="439"/>
    </row>
    <row r="7" spans="1:6" ht="10.5" customHeight="1" hidden="1">
      <c r="A7" s="69"/>
      <c r="B7" s="71"/>
      <c r="C7" s="78"/>
      <c r="D7" s="148"/>
      <c r="E7" s="76"/>
      <c r="F7" s="76"/>
    </row>
    <row r="8" spans="1:6" ht="14.25" customHeight="1">
      <c r="A8" s="69"/>
      <c r="B8" s="71"/>
      <c r="C8" s="76"/>
      <c r="D8" s="443" t="s">
        <v>119</v>
      </c>
      <c r="E8" s="443"/>
      <c r="F8" s="443"/>
    </row>
    <row r="9" spans="1:6" ht="28.5" customHeight="1">
      <c r="A9" s="69"/>
      <c r="B9" s="71"/>
      <c r="D9" s="442"/>
      <c r="E9" s="442"/>
      <c r="F9" s="442"/>
    </row>
    <row r="10" spans="1:6" ht="10.5" customHeight="1">
      <c r="A10" s="69"/>
      <c r="B10" s="71"/>
      <c r="D10" s="439" t="s">
        <v>77</v>
      </c>
      <c r="E10" s="439"/>
      <c r="F10" s="439"/>
    </row>
    <row r="11" spans="1:6" ht="16.5" customHeight="1">
      <c r="A11" s="69"/>
      <c r="B11" s="71"/>
      <c r="C11" s="76"/>
      <c r="D11" s="149"/>
      <c r="E11" s="75"/>
      <c r="F11" s="74"/>
    </row>
    <row r="12" spans="1:6" ht="10.5" customHeight="1">
      <c r="A12" s="69"/>
      <c r="B12" s="71"/>
      <c r="C12" s="76"/>
      <c r="D12" s="439" t="s">
        <v>0</v>
      </c>
      <c r="E12" s="439"/>
      <c r="F12" s="76" t="s">
        <v>76</v>
      </c>
    </row>
    <row r="13" spans="1:8" ht="31.5" customHeight="1">
      <c r="A13" s="69"/>
      <c r="B13" s="71"/>
      <c r="C13" s="71"/>
      <c r="D13" s="150"/>
      <c r="E13" s="72"/>
      <c r="F13" s="72" t="s">
        <v>60</v>
      </c>
      <c r="G13" s="72"/>
      <c r="H13" s="72"/>
    </row>
    <row r="14" spans="1:8" ht="31.5" customHeight="1">
      <c r="A14" s="69"/>
      <c r="B14" s="71"/>
      <c r="C14" s="71"/>
      <c r="D14" s="150"/>
      <c r="E14" s="72"/>
      <c r="F14" s="72"/>
      <c r="G14" s="72"/>
      <c r="H14" s="72"/>
    </row>
    <row r="15" spans="1:8" ht="25.5" customHeight="1">
      <c r="A15" s="69"/>
      <c r="B15" s="441" t="s">
        <v>116</v>
      </c>
      <c r="C15" s="441"/>
      <c r="D15" s="441"/>
      <c r="E15" s="441"/>
      <c r="F15" s="441"/>
      <c r="G15" s="72"/>
      <c r="H15" s="72"/>
    </row>
    <row r="16" spans="1:6" ht="22.5" customHeight="1">
      <c r="A16" s="79"/>
      <c r="B16" s="440" t="s">
        <v>330</v>
      </c>
      <c r="C16" s="440"/>
      <c r="D16" s="440"/>
      <c r="E16" s="440"/>
      <c r="F16" s="440"/>
    </row>
    <row r="17" spans="1:6" ht="16.5" customHeight="1">
      <c r="A17" s="69"/>
      <c r="B17" s="430" t="s">
        <v>337</v>
      </c>
      <c r="C17" s="430"/>
      <c r="D17" s="430"/>
      <c r="E17" s="430"/>
      <c r="F17" s="430"/>
    </row>
    <row r="18" spans="1:6" ht="52.5" customHeight="1">
      <c r="A18" s="69"/>
      <c r="B18" s="419"/>
      <c r="C18" s="419"/>
      <c r="D18" s="419"/>
      <c r="E18" s="419" t="s">
        <v>47</v>
      </c>
      <c r="F18" s="352">
        <f>'4 Дов.про зміни до плану викор'!G24</f>
        <v>1</v>
      </c>
    </row>
    <row r="19" spans="1:6" ht="18.75">
      <c r="A19" s="69"/>
      <c r="B19" s="419"/>
      <c r="C19" s="419"/>
      <c r="D19" s="419"/>
      <c r="E19" s="419" t="s">
        <v>48</v>
      </c>
      <c r="F19" s="353" t="str">
        <f>'4 Дов.про зміни до плану викор'!G25</f>
        <v>19.02.2015 р.</v>
      </c>
    </row>
    <row r="20" spans="1:7" ht="13.5" customHeight="1">
      <c r="A20" s="73"/>
      <c r="C20" s="80"/>
      <c r="D20" s="151"/>
      <c r="E20" s="80"/>
      <c r="F20" s="80"/>
      <c r="G20" s="81"/>
    </row>
    <row r="21" spans="1:6" ht="43.5" customHeight="1">
      <c r="A21" s="433" t="s">
        <v>172</v>
      </c>
      <c r="B21" s="433"/>
      <c r="C21" s="82"/>
      <c r="D21" s="152"/>
      <c r="E21" s="82"/>
      <c r="F21" s="82"/>
    </row>
    <row r="22" spans="1:6" ht="18.75">
      <c r="A22" s="434" t="s">
        <v>211</v>
      </c>
      <c r="B22" s="434"/>
      <c r="C22" s="434"/>
      <c r="D22" s="434"/>
      <c r="E22" s="434"/>
      <c r="F22" s="434"/>
    </row>
    <row r="23" spans="1:6" ht="15.75">
      <c r="A23" s="84" t="s">
        <v>325</v>
      </c>
      <c r="B23" s="85"/>
      <c r="C23" s="85"/>
      <c r="D23" s="153"/>
      <c r="E23" s="87"/>
      <c r="F23" s="86"/>
    </row>
    <row r="24" spans="1:6" ht="15.75">
      <c r="A24" s="84" t="s">
        <v>137</v>
      </c>
      <c r="B24" s="88"/>
      <c r="C24" s="88"/>
      <c r="D24" s="153"/>
      <c r="E24" s="86"/>
      <c r="F24" s="86"/>
    </row>
    <row r="25" spans="1:7" ht="15">
      <c r="A25" s="62" t="s">
        <v>212</v>
      </c>
      <c r="B25" s="23"/>
      <c r="C25" s="23"/>
      <c r="D25" s="14"/>
      <c r="E25" s="14"/>
      <c r="F25" s="14"/>
      <c r="G25" s="80"/>
    </row>
    <row r="26" spans="1:6" ht="15" customHeight="1">
      <c r="A26" s="89" t="s">
        <v>177</v>
      </c>
      <c r="B26" s="89"/>
      <c r="C26" s="89"/>
      <c r="D26" s="154"/>
      <c r="E26" s="89"/>
      <c r="F26" s="89"/>
    </row>
    <row r="27" spans="1:6" ht="15">
      <c r="A27" s="433" t="s">
        <v>193</v>
      </c>
      <c r="B27" s="433"/>
      <c r="C27" s="90"/>
      <c r="D27" s="153"/>
      <c r="E27" s="86"/>
      <c r="F27" s="86"/>
    </row>
    <row r="28" spans="1:6" ht="15">
      <c r="A28" s="83" t="s">
        <v>200</v>
      </c>
      <c r="B28" s="91"/>
      <c r="C28" s="91"/>
      <c r="D28" s="155"/>
      <c r="E28" s="92"/>
      <c r="F28" s="92"/>
    </row>
    <row r="29" spans="1:6" ht="34.5" customHeight="1" thickBot="1">
      <c r="A29" s="93"/>
      <c r="B29" s="126"/>
      <c r="C29" s="126"/>
      <c r="D29" s="156"/>
      <c r="E29" s="127"/>
      <c r="F29" s="177" t="s">
        <v>141</v>
      </c>
    </row>
    <row r="30" spans="1:6" ht="22.5" customHeight="1">
      <c r="A30" s="435" t="s">
        <v>302</v>
      </c>
      <c r="B30" s="431" t="s">
        <v>59</v>
      </c>
      <c r="C30" s="276"/>
      <c r="D30" s="277" t="s">
        <v>118</v>
      </c>
      <c r="E30" s="278"/>
      <c r="F30" s="279"/>
    </row>
    <row r="31" spans="1:6" ht="42.75" customHeight="1">
      <c r="A31" s="436"/>
      <c r="B31" s="432"/>
      <c r="C31" s="276"/>
      <c r="D31" s="280" t="s">
        <v>49</v>
      </c>
      <c r="E31" s="281" t="s">
        <v>55</v>
      </c>
      <c r="F31" s="282" t="s">
        <v>45</v>
      </c>
    </row>
    <row r="32" spans="1:7" ht="12.75" customHeight="1">
      <c r="A32" s="283">
        <v>1</v>
      </c>
      <c r="B32" s="284">
        <v>2</v>
      </c>
      <c r="C32" s="276"/>
      <c r="D32" s="285">
        <v>3</v>
      </c>
      <c r="E32" s="286">
        <v>4</v>
      </c>
      <c r="F32" s="287">
        <v>5</v>
      </c>
      <c r="G32" s="55" t="s">
        <v>332</v>
      </c>
    </row>
    <row r="33" spans="1:8" ht="19.5" customHeight="1">
      <c r="A33" s="381"/>
      <c r="B33" s="382" t="s">
        <v>66</v>
      </c>
      <c r="C33" s="377"/>
      <c r="D33" s="383">
        <f>D52</f>
        <v>0</v>
      </c>
      <c r="E33" s="379">
        <f>E35+E47+E51</f>
        <v>0</v>
      </c>
      <c r="F33" s="380">
        <f>SUM(D33,E33)</f>
        <v>0</v>
      </c>
      <c r="G33" s="393">
        <f>E52</f>
        <v>0</v>
      </c>
      <c r="H33" s="394">
        <f>G33-F33</f>
        <v>0</v>
      </c>
    </row>
    <row r="34" spans="1:7" ht="19.5" customHeight="1">
      <c r="A34" s="381"/>
      <c r="B34" s="384" t="s">
        <v>72</v>
      </c>
      <c r="C34" s="377"/>
      <c r="D34" s="378"/>
      <c r="E34" s="379"/>
      <c r="F34" s="380"/>
      <c r="G34" s="94"/>
    </row>
    <row r="35" spans="1:7" ht="19.5" customHeight="1">
      <c r="A35" s="381"/>
      <c r="B35" s="385" t="s">
        <v>319</v>
      </c>
      <c r="C35" s="377"/>
      <c r="D35" s="378" t="s">
        <v>2</v>
      </c>
      <c r="E35" s="421">
        <f>E36</f>
        <v>0</v>
      </c>
      <c r="F35" s="380">
        <f>SUM(D35,E35)</f>
        <v>0</v>
      </c>
      <c r="G35" s="80"/>
    </row>
    <row r="36" spans="1:7" ht="19.5" customHeight="1">
      <c r="A36" s="381"/>
      <c r="B36" s="386" t="s">
        <v>203</v>
      </c>
      <c r="C36" s="377"/>
      <c r="D36" s="378" t="s">
        <v>2</v>
      </c>
      <c r="E36" s="421">
        <f>E38+E43</f>
        <v>0</v>
      </c>
      <c r="F36" s="380">
        <f>SUM(D36,E36)</f>
        <v>0</v>
      </c>
      <c r="G36" s="94"/>
    </row>
    <row r="37" spans="1:7" ht="19.5" customHeight="1">
      <c r="A37" s="298"/>
      <c r="B37" s="303" t="s">
        <v>144</v>
      </c>
      <c r="C37" s="276"/>
      <c r="D37" s="302"/>
      <c r="E37" s="422"/>
      <c r="F37" s="301"/>
      <c r="G37" s="94"/>
    </row>
    <row r="38" spans="1:7" ht="27.75" customHeight="1">
      <c r="A38" s="375">
        <v>25010000</v>
      </c>
      <c r="B38" s="376" t="s">
        <v>214</v>
      </c>
      <c r="C38" s="377"/>
      <c r="D38" s="378" t="s">
        <v>2</v>
      </c>
      <c r="E38" s="421">
        <f>E39+E40+E41+E42</f>
        <v>0</v>
      </c>
      <c r="F38" s="380">
        <f aca="true" t="shared" si="0" ref="F38:F48">SUM(D38,E38)</f>
        <v>0</v>
      </c>
      <c r="G38" s="95"/>
    </row>
    <row r="39" spans="1:7" ht="29.25" customHeight="1">
      <c r="A39" s="306">
        <v>25010100</v>
      </c>
      <c r="B39" s="305" t="s">
        <v>215</v>
      </c>
      <c r="C39" s="276"/>
      <c r="D39" s="302" t="s">
        <v>2</v>
      </c>
      <c r="E39" s="422">
        <v>0</v>
      </c>
      <c r="F39" s="301">
        <f t="shared" si="0"/>
        <v>0</v>
      </c>
      <c r="G39" s="95"/>
    </row>
    <row r="40" spans="1:7" ht="29.25" customHeight="1">
      <c r="A40" s="306">
        <v>25010200</v>
      </c>
      <c r="B40" s="305" t="s">
        <v>216</v>
      </c>
      <c r="C40" s="276"/>
      <c r="D40" s="302" t="s">
        <v>2</v>
      </c>
      <c r="E40" s="422">
        <v>0</v>
      </c>
      <c r="F40" s="301">
        <f t="shared" si="0"/>
        <v>0</v>
      </c>
      <c r="G40" s="95"/>
    </row>
    <row r="41" spans="1:7" ht="23.25" customHeight="1">
      <c r="A41" s="306">
        <v>25010300</v>
      </c>
      <c r="B41" s="305" t="s">
        <v>204</v>
      </c>
      <c r="C41" s="276"/>
      <c r="D41" s="302" t="s">
        <v>2</v>
      </c>
      <c r="E41" s="422">
        <v>0</v>
      </c>
      <c r="F41" s="301">
        <f t="shared" si="0"/>
        <v>0</v>
      </c>
      <c r="G41" s="95"/>
    </row>
    <row r="42" spans="1:7" ht="28.5" customHeight="1">
      <c r="A42" s="306">
        <v>25010400</v>
      </c>
      <c r="B42" s="305" t="s">
        <v>217</v>
      </c>
      <c r="C42" s="276"/>
      <c r="D42" s="302" t="s">
        <v>2</v>
      </c>
      <c r="E42" s="422">
        <v>0</v>
      </c>
      <c r="F42" s="301">
        <f t="shared" si="0"/>
        <v>0</v>
      </c>
      <c r="G42" s="95"/>
    </row>
    <row r="43" spans="1:7" ht="25.5" customHeight="1">
      <c r="A43" s="375">
        <v>25020000</v>
      </c>
      <c r="B43" s="376" t="s">
        <v>205</v>
      </c>
      <c r="C43" s="377"/>
      <c r="D43" s="378" t="s">
        <v>2</v>
      </c>
      <c r="E43" s="420">
        <f>E44+E45+E46</f>
        <v>0</v>
      </c>
      <c r="F43" s="380">
        <f t="shared" si="0"/>
        <v>0</v>
      </c>
      <c r="G43" s="95"/>
    </row>
    <row r="44" spans="1:7" ht="21" customHeight="1">
      <c r="A44" s="306">
        <v>25020100</v>
      </c>
      <c r="B44" s="305" t="s">
        <v>331</v>
      </c>
      <c r="C44" s="276"/>
      <c r="D44" s="302" t="s">
        <v>2</v>
      </c>
      <c r="E44" s="422"/>
      <c r="F44" s="301">
        <f t="shared" si="0"/>
        <v>0</v>
      </c>
      <c r="G44" s="95"/>
    </row>
    <row r="45" spans="1:7" ht="83.25" customHeight="1">
      <c r="A45" s="306">
        <v>25020200</v>
      </c>
      <c r="B45" s="317" t="s">
        <v>314</v>
      </c>
      <c r="C45" s="276"/>
      <c r="D45" s="302" t="s">
        <v>2</v>
      </c>
      <c r="E45" s="422"/>
      <c r="F45" s="301">
        <f t="shared" si="0"/>
        <v>0</v>
      </c>
      <c r="G45" s="95"/>
    </row>
    <row r="46" spans="1:7" ht="53.25" customHeight="1">
      <c r="A46" s="306">
        <v>25020300</v>
      </c>
      <c r="B46" s="305" t="s">
        <v>218</v>
      </c>
      <c r="C46" s="276"/>
      <c r="D46" s="302" t="s">
        <v>2</v>
      </c>
      <c r="E46" s="422"/>
      <c r="F46" s="301">
        <f t="shared" si="0"/>
        <v>0</v>
      </c>
      <c r="G46" s="95"/>
    </row>
    <row r="47" spans="1:7" ht="33.75" customHeight="1">
      <c r="A47" s="387"/>
      <c r="B47" s="388" t="s">
        <v>293</v>
      </c>
      <c r="C47" s="377"/>
      <c r="D47" s="383">
        <f>D50+D51</f>
        <v>0</v>
      </c>
      <c r="E47" s="379">
        <f>E50+E51</f>
        <v>0</v>
      </c>
      <c r="F47" s="380">
        <f t="shared" si="0"/>
        <v>0</v>
      </c>
      <c r="G47" s="95"/>
    </row>
    <row r="48" spans="1:7" ht="33.75" customHeight="1">
      <c r="A48" s="387">
        <v>600000</v>
      </c>
      <c r="B48" s="388" t="s">
        <v>333</v>
      </c>
      <c r="C48" s="377"/>
      <c r="D48" s="383">
        <f>D49</f>
        <v>0</v>
      </c>
      <c r="E48" s="379">
        <f>E49</f>
        <v>0</v>
      </c>
      <c r="F48" s="380">
        <f t="shared" si="0"/>
        <v>0</v>
      </c>
      <c r="G48" s="95"/>
    </row>
    <row r="49" spans="1:7" ht="22.5" customHeight="1">
      <c r="A49" s="387">
        <v>602000</v>
      </c>
      <c r="B49" s="423" t="s">
        <v>219</v>
      </c>
      <c r="C49" s="377"/>
      <c r="D49" s="383">
        <f>D50</f>
        <v>0</v>
      </c>
      <c r="E49" s="383">
        <f>E50</f>
        <v>0</v>
      </c>
      <c r="F49" s="380">
        <f>SUM(D49:E49)</f>
        <v>0</v>
      </c>
      <c r="G49" s="94"/>
    </row>
    <row r="50" spans="1:7" ht="44.25" customHeight="1">
      <c r="A50" s="306">
        <v>602100</v>
      </c>
      <c r="B50" s="303" t="s">
        <v>202</v>
      </c>
      <c r="C50" s="276"/>
      <c r="D50" s="299"/>
      <c r="E50" s="300"/>
      <c r="F50" s="301">
        <f>SUM(D50,E50)</f>
        <v>0</v>
      </c>
      <c r="G50" s="94"/>
    </row>
    <row r="51" spans="1:7" ht="42.75" customHeight="1">
      <c r="A51" s="298"/>
      <c r="B51" s="307" t="s">
        <v>294</v>
      </c>
      <c r="C51" s="276"/>
      <c r="D51" s="299">
        <v>0</v>
      </c>
      <c r="E51" s="300">
        <v>0</v>
      </c>
      <c r="F51" s="301">
        <f>SUM(D51,E51)</f>
        <v>0</v>
      </c>
      <c r="G51" s="94"/>
    </row>
    <row r="52" spans="1:7" ht="19.5" customHeight="1">
      <c r="A52" s="381"/>
      <c r="B52" s="389" t="s">
        <v>315</v>
      </c>
      <c r="C52" s="377"/>
      <c r="D52" s="390">
        <f>D54+D60</f>
        <v>0</v>
      </c>
      <c r="E52" s="391">
        <f>E54+E60</f>
        <v>0</v>
      </c>
      <c r="F52" s="380">
        <f>SUM(D52,E52)</f>
        <v>0</v>
      </c>
      <c r="G52" s="94"/>
    </row>
    <row r="53" spans="1:7" ht="21.75" customHeight="1">
      <c r="A53" s="298"/>
      <c r="B53" s="305" t="s">
        <v>72</v>
      </c>
      <c r="C53" s="276"/>
      <c r="D53" s="349"/>
      <c r="E53" s="300"/>
      <c r="F53" s="301"/>
      <c r="G53" s="94"/>
    </row>
    <row r="54" spans="1:7" ht="26.25" customHeight="1">
      <c r="A54" s="392"/>
      <c r="B54" s="388" t="s">
        <v>320</v>
      </c>
      <c r="C54" s="377"/>
      <c r="D54" s="390">
        <f>D55+D56</f>
        <v>0</v>
      </c>
      <c r="E54" s="391">
        <f>E55+E56</f>
        <v>0</v>
      </c>
      <c r="F54" s="380">
        <f>D54+E54</f>
        <v>0</v>
      </c>
      <c r="G54" s="94"/>
    </row>
    <row r="55" spans="1:6" ht="24.75" customHeight="1">
      <c r="A55" s="304">
        <v>2282</v>
      </c>
      <c r="B55" s="305" t="s">
        <v>145</v>
      </c>
      <c r="C55" s="276"/>
      <c r="D55" s="349">
        <v>0</v>
      </c>
      <c r="E55" s="300">
        <f>'4 Дов.про зміни до плану викор'!F72</f>
        <v>0</v>
      </c>
      <c r="F55" s="301">
        <f>SUM(D55,E55)</f>
        <v>0</v>
      </c>
    </row>
    <row r="56" spans="1:6" ht="24.75" customHeight="1">
      <c r="A56" s="304">
        <v>3210</v>
      </c>
      <c r="B56" s="305" t="s">
        <v>146</v>
      </c>
      <c r="C56" s="276"/>
      <c r="D56" s="299">
        <f>'4 Дов.про зміни до плану викор'!E108</f>
        <v>0</v>
      </c>
      <c r="E56" s="300">
        <f>'4 Дов.про зміни до плану викор'!F108</f>
        <v>0</v>
      </c>
      <c r="F56" s="301">
        <f>SUM(D56:E56)</f>
        <v>0</v>
      </c>
    </row>
    <row r="57" spans="1:6" ht="32.25" customHeight="1" hidden="1">
      <c r="A57" s="304">
        <v>2282</v>
      </c>
      <c r="B57" s="305" t="s">
        <v>145</v>
      </c>
      <c r="C57" s="276"/>
      <c r="D57" s="299">
        <f>'[1]4 Дов.про зміни до плану викор'!E72</f>
        <v>0</v>
      </c>
      <c r="E57" s="300">
        <v>0</v>
      </c>
      <c r="F57" s="301">
        <f>SUM(D57,E57)</f>
        <v>0</v>
      </c>
    </row>
    <row r="58" spans="1:6" ht="32.25" customHeight="1" hidden="1">
      <c r="A58" s="304">
        <v>3210</v>
      </c>
      <c r="B58" s="305" t="s">
        <v>146</v>
      </c>
      <c r="C58" s="276"/>
      <c r="D58" s="299">
        <f>'[1]4 Дов.про зміни до плану викор'!E109</f>
        <v>0</v>
      </c>
      <c r="E58" s="300">
        <v>0</v>
      </c>
      <c r="F58" s="301">
        <f>SUM(D58:E58)</f>
        <v>0</v>
      </c>
    </row>
    <row r="59" spans="1:9" ht="33" customHeight="1" thickBot="1">
      <c r="A59" s="308"/>
      <c r="B59" s="309" t="s">
        <v>321</v>
      </c>
      <c r="C59" s="276"/>
      <c r="D59" s="310">
        <v>0</v>
      </c>
      <c r="E59" s="311">
        <v>0</v>
      </c>
      <c r="F59" s="312">
        <f>SUM(D59:E59)</f>
        <v>0</v>
      </c>
      <c r="G59" s="96"/>
      <c r="I59" s="96"/>
    </row>
    <row r="60" spans="1:9" ht="20.25" customHeight="1" hidden="1">
      <c r="A60" s="293"/>
      <c r="B60" s="294" t="s">
        <v>206</v>
      </c>
      <c r="D60" s="295">
        <v>0</v>
      </c>
      <c r="E60" s="296">
        <v>0</v>
      </c>
      <c r="F60" s="297">
        <f>SUM(D60:E60)</f>
        <v>0</v>
      </c>
      <c r="G60" s="96"/>
      <c r="I60" s="96"/>
    </row>
    <row r="61" spans="2:9" ht="64.5" customHeight="1">
      <c r="B61" s="275" t="s">
        <v>142</v>
      </c>
      <c r="C61" s="322"/>
      <c r="D61" s="323"/>
      <c r="E61" s="444"/>
      <c r="F61" s="444"/>
      <c r="G61" s="96"/>
      <c r="I61" s="96"/>
    </row>
    <row r="62" spans="2:9" ht="12" customHeight="1">
      <c r="B62" s="336" t="s">
        <v>290</v>
      </c>
      <c r="C62" s="445" t="s">
        <v>65</v>
      </c>
      <c r="D62" s="445"/>
      <c r="E62" s="445"/>
      <c r="F62" s="324"/>
      <c r="G62" s="96"/>
      <c r="I62" s="96"/>
    </row>
    <row r="63" spans="2:9" ht="18" customHeight="1">
      <c r="B63" s="167" t="s">
        <v>334</v>
      </c>
      <c r="C63" s="288"/>
      <c r="D63" s="446" t="s">
        <v>335</v>
      </c>
      <c r="E63" s="446"/>
      <c r="F63" s="325"/>
      <c r="G63" s="96"/>
      <c r="I63" s="96"/>
    </row>
    <row r="64" spans="2:9" ht="10.5" customHeight="1">
      <c r="B64" s="336" t="s">
        <v>290</v>
      </c>
      <c r="C64" s="445" t="s">
        <v>65</v>
      </c>
      <c r="D64" s="445"/>
      <c r="E64" s="445"/>
      <c r="F64" s="324"/>
      <c r="G64" s="96"/>
      <c r="I64" s="96"/>
    </row>
    <row r="65" spans="2:6" ht="22.5" customHeight="1" hidden="1">
      <c r="B65" s="326" t="s">
        <v>210</v>
      </c>
      <c r="C65" s="324"/>
      <c r="D65" s="324"/>
      <c r="E65" s="324"/>
      <c r="F65" s="324"/>
    </row>
    <row r="66" spans="2:6" ht="14.25" customHeight="1">
      <c r="B66" s="354" t="str">
        <f>F19</f>
        <v>19.02.2015 р.</v>
      </c>
      <c r="C66" s="324"/>
      <c r="D66" s="324"/>
      <c r="E66" s="324"/>
      <c r="F66" s="324"/>
    </row>
    <row r="67" spans="2:6" ht="14.25" customHeight="1">
      <c r="B67" s="334" t="s">
        <v>136</v>
      </c>
      <c r="C67" s="324"/>
      <c r="D67" s="324"/>
      <c r="E67" s="324"/>
      <c r="F67" s="324"/>
    </row>
    <row r="68" spans="1:8" ht="13.5" customHeight="1">
      <c r="A68" s="112"/>
      <c r="B68" s="56" t="s">
        <v>147</v>
      </c>
      <c r="D68" s="335"/>
      <c r="E68" s="448"/>
      <c r="F68" s="448"/>
      <c r="G68" s="97"/>
      <c r="H68" s="98"/>
    </row>
    <row r="69" spans="1:8" ht="13.5" customHeight="1">
      <c r="A69" s="112"/>
      <c r="B69" s="56"/>
      <c r="D69" s="158"/>
      <c r="E69" s="324"/>
      <c r="F69" s="324"/>
      <c r="G69" s="97"/>
      <c r="H69" s="98"/>
    </row>
    <row r="70" spans="1:8" ht="13.5" customHeight="1">
      <c r="A70" s="112"/>
      <c r="B70" s="55" t="s">
        <v>304</v>
      </c>
      <c r="D70" s="55"/>
      <c r="G70" s="97"/>
      <c r="H70" s="98"/>
    </row>
    <row r="71" spans="1:8" ht="13.5" customHeight="1">
      <c r="A71" s="112"/>
      <c r="B71" s="55" t="s">
        <v>303</v>
      </c>
      <c r="C71"/>
      <c r="D71"/>
      <c r="E71"/>
      <c r="F71"/>
      <c r="G71" s="97"/>
      <c r="H71" s="98"/>
    </row>
    <row r="72" spans="1:8" ht="13.5" customHeight="1" hidden="1">
      <c r="A72" s="112"/>
      <c r="B72" s="80"/>
      <c r="D72" s="327"/>
      <c r="E72" s="328"/>
      <c r="F72" s="328"/>
      <c r="G72" s="97"/>
      <c r="H72" s="98"/>
    </row>
    <row r="73" spans="1:8" ht="13.5" customHeight="1">
      <c r="A73" s="112"/>
      <c r="B73" s="80" t="s">
        <v>305</v>
      </c>
      <c r="D73" s="327"/>
      <c r="E73" s="328"/>
      <c r="F73" s="328"/>
      <c r="G73" s="97"/>
      <c r="H73" s="98"/>
    </row>
    <row r="74" spans="1:6" ht="15.75" customHeight="1">
      <c r="A74" s="329"/>
      <c r="B74" s="329"/>
      <c r="C74" s="329"/>
      <c r="D74" s="329"/>
      <c r="E74" s="329"/>
      <c r="F74" s="329"/>
    </row>
    <row r="75" spans="1:6" ht="12.75">
      <c r="A75" s="447"/>
      <c r="B75" s="447"/>
      <c r="C75" s="447"/>
      <c r="D75" s="447"/>
      <c r="E75" s="447"/>
      <c r="F75" s="447"/>
    </row>
    <row r="76" spans="2:3" ht="15.75">
      <c r="B76" s="56"/>
      <c r="C76" s="54"/>
    </row>
    <row r="77" ht="15.75">
      <c r="A77" s="99"/>
    </row>
    <row r="79" ht="12.75">
      <c r="B79" s="100"/>
    </row>
  </sheetData>
  <sheetProtection/>
  <mergeCells count="21">
    <mergeCell ref="E61:F61"/>
    <mergeCell ref="C62:E62"/>
    <mergeCell ref="D63:E63"/>
    <mergeCell ref="C64:E64"/>
    <mergeCell ref="A75:F75"/>
    <mergeCell ref="E68:F68"/>
    <mergeCell ref="D1:F1"/>
    <mergeCell ref="C5:F5"/>
    <mergeCell ref="C6:F6"/>
    <mergeCell ref="B16:F16"/>
    <mergeCell ref="B15:F15"/>
    <mergeCell ref="D9:F9"/>
    <mergeCell ref="D10:F10"/>
    <mergeCell ref="D12:E12"/>
    <mergeCell ref="D8:F8"/>
    <mergeCell ref="B17:F17"/>
    <mergeCell ref="B30:B31"/>
    <mergeCell ref="A27:B27"/>
    <mergeCell ref="A21:B21"/>
    <mergeCell ref="A22:F22"/>
    <mergeCell ref="A30:A31"/>
  </mergeCells>
  <printOptions/>
  <pageMargins left="0.5905511811023623" right="0.1968503937007874" top="0.984251968503937" bottom="0.1968503937007874" header="0.5118110236220472" footer="0.5118110236220472"/>
  <pageSetup horizontalDpi="600" verticalDpi="600" orientation="portrait" paperSize="9" scale="73" r:id="rId1"/>
  <rowBreaks count="1" manualBreakCount="1">
    <brk id="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171"/>
  <sheetViews>
    <sheetView view="pageBreakPreview" zoomScaleSheetLayoutView="100" zoomScalePageLayoutView="0" workbookViewId="0" topLeftCell="A131">
      <selection activeCell="E152" sqref="E152:F152"/>
    </sheetView>
  </sheetViews>
  <sheetFormatPr defaultColWidth="9.00390625" defaultRowHeight="12.75"/>
  <cols>
    <col min="1" max="1" width="0.12890625" style="0" customWidth="1"/>
    <col min="2" max="2" width="9.125" style="63" customWidth="1"/>
    <col min="3" max="3" width="64.75390625" style="0" customWidth="1"/>
    <col min="4" max="4" width="12.125" style="105" hidden="1" customWidth="1"/>
    <col min="5" max="6" width="16.00390625" style="0" customWidth="1"/>
    <col min="7" max="7" width="21.00390625" style="0" customWidth="1"/>
  </cols>
  <sheetData>
    <row r="1" spans="2:7" ht="22.5" customHeight="1">
      <c r="B1" s="60"/>
      <c r="C1" s="8"/>
      <c r="D1" s="102"/>
      <c r="E1" s="470" t="s">
        <v>163</v>
      </c>
      <c r="F1" s="470"/>
      <c r="G1" s="470"/>
    </row>
    <row r="2" spans="2:7" ht="12" customHeight="1">
      <c r="B2" s="60"/>
      <c r="C2" s="136"/>
      <c r="D2" s="102"/>
      <c r="E2" s="470" t="s">
        <v>149</v>
      </c>
      <c r="F2" s="470"/>
      <c r="G2" s="470"/>
    </row>
    <row r="3" spans="2:7" ht="12" customHeight="1">
      <c r="B3" s="60"/>
      <c r="C3" s="8"/>
      <c r="D3" s="102"/>
      <c r="E3" s="470" t="s">
        <v>150</v>
      </c>
      <c r="F3" s="470"/>
      <c r="G3" s="470"/>
    </row>
    <row r="4" spans="2:7" ht="12" customHeight="1">
      <c r="B4" s="60"/>
      <c r="C4" s="8"/>
      <c r="D4" s="102"/>
      <c r="E4" s="470" t="s">
        <v>308</v>
      </c>
      <c r="F4" s="470"/>
      <c r="G4" s="470"/>
    </row>
    <row r="5" spans="2:7" ht="12" customHeight="1">
      <c r="B5" s="60"/>
      <c r="C5" s="8"/>
      <c r="D5" s="102"/>
      <c r="E5" s="470" t="s">
        <v>309</v>
      </c>
      <c r="F5" s="470"/>
      <c r="G5" s="470"/>
    </row>
    <row r="6" spans="2:7" ht="31.5" customHeight="1">
      <c r="B6" s="60"/>
      <c r="C6" s="8"/>
      <c r="D6" s="102"/>
      <c r="E6" s="450" t="s">
        <v>151</v>
      </c>
      <c r="F6" s="450"/>
      <c r="G6" s="450"/>
    </row>
    <row r="7" spans="2:7" ht="21.75" customHeight="1">
      <c r="B7" s="60"/>
      <c r="C7" s="8"/>
      <c r="D7" s="102"/>
      <c r="E7" s="473"/>
      <c r="F7" s="474"/>
      <c r="G7" s="474"/>
    </row>
    <row r="8" spans="2:9" ht="38.25" customHeight="1">
      <c r="B8" s="60"/>
      <c r="C8" s="104"/>
      <c r="D8" s="102"/>
      <c r="E8" s="472" t="s">
        <v>77</v>
      </c>
      <c r="F8" s="472"/>
      <c r="G8" s="472"/>
      <c r="H8" s="117"/>
      <c r="I8" s="117"/>
    </row>
    <row r="9" spans="2:7" ht="44.25" customHeight="1">
      <c r="B9" s="60"/>
      <c r="C9" s="8"/>
      <c r="D9" s="102"/>
      <c r="E9" s="471"/>
      <c r="F9" s="471"/>
      <c r="G9" s="471"/>
    </row>
    <row r="10" spans="2:7" ht="12" customHeight="1">
      <c r="B10" s="60"/>
      <c r="C10" s="8"/>
      <c r="D10" s="102"/>
      <c r="E10" s="465" t="s">
        <v>164</v>
      </c>
      <c r="F10" s="465"/>
      <c r="G10" s="465"/>
    </row>
    <row r="11" spans="2:7" ht="22.5" customHeight="1">
      <c r="B11" s="60"/>
      <c r="C11" s="8"/>
      <c r="D11" s="102"/>
      <c r="E11" s="137" t="s">
        <v>165</v>
      </c>
      <c r="F11" s="135"/>
      <c r="G11" s="135"/>
    </row>
    <row r="12" spans="2:7" ht="18" customHeight="1">
      <c r="B12" s="61"/>
      <c r="C12" s="103" t="s">
        <v>126</v>
      </c>
      <c r="D12" s="106"/>
      <c r="E12" s="20"/>
      <c r="F12" s="20"/>
      <c r="G12" s="5"/>
    </row>
    <row r="13" spans="2:7" ht="18" customHeight="1">
      <c r="B13" s="61"/>
      <c r="C13" s="101"/>
      <c r="D13" s="106"/>
      <c r="E13" s="20"/>
      <c r="F13" s="20"/>
      <c r="G13" s="5"/>
    </row>
    <row r="14" spans="2:7" ht="12" customHeight="1">
      <c r="B14" s="61"/>
      <c r="C14" s="33" t="s">
        <v>77</v>
      </c>
      <c r="D14" s="106"/>
      <c r="E14" s="20"/>
      <c r="F14" s="20"/>
      <c r="G14" s="5"/>
    </row>
    <row r="15" spans="2:7" ht="15" customHeight="1">
      <c r="B15" s="61"/>
      <c r="C15" s="107"/>
      <c r="D15" s="106"/>
      <c r="E15" s="20"/>
      <c r="F15" s="20"/>
      <c r="G15" s="5"/>
    </row>
    <row r="16" spans="2:7" ht="12" customHeight="1">
      <c r="B16" s="61"/>
      <c r="C16" s="108" t="s">
        <v>117</v>
      </c>
      <c r="D16" s="106"/>
      <c r="E16" s="20"/>
      <c r="F16" s="20"/>
      <c r="G16" s="5"/>
    </row>
    <row r="17" spans="2:7" ht="15" customHeight="1">
      <c r="B17" s="61"/>
      <c r="C17" s="109"/>
      <c r="D17" s="106"/>
      <c r="E17" s="20"/>
      <c r="F17" s="20"/>
      <c r="G17" s="5"/>
    </row>
    <row r="18" spans="2:7" ht="15.75" customHeight="1">
      <c r="B18" s="61"/>
      <c r="C18" s="29" t="s">
        <v>307</v>
      </c>
      <c r="D18" s="106"/>
      <c r="E18" s="20"/>
      <c r="F18" s="20"/>
      <c r="G18" s="5"/>
    </row>
    <row r="19" spans="2:7" ht="15" customHeight="1">
      <c r="B19" s="61"/>
      <c r="C19" s="33"/>
      <c r="D19" s="110"/>
      <c r="E19" s="20"/>
      <c r="F19" s="20"/>
      <c r="G19" s="5"/>
    </row>
    <row r="20" spans="2:7" ht="22.5" customHeight="1">
      <c r="B20" s="466" t="s">
        <v>116</v>
      </c>
      <c r="C20" s="467"/>
      <c r="D20" s="467"/>
      <c r="E20" s="467"/>
      <c r="F20" s="467"/>
      <c r="G20" s="467"/>
    </row>
    <row r="21" spans="2:7" ht="27.75" customHeight="1">
      <c r="B21" s="460" t="s">
        <v>306</v>
      </c>
      <c r="C21" s="460"/>
      <c r="D21" s="460"/>
      <c r="E21" s="460"/>
      <c r="F21" s="460"/>
      <c r="G21" s="460"/>
    </row>
    <row r="22" spans="2:7" ht="22.5" customHeight="1" hidden="1">
      <c r="B22" s="460" t="s">
        <v>127</v>
      </c>
      <c r="C22" s="460"/>
      <c r="D22" s="460"/>
      <c r="E22" s="460"/>
      <c r="F22" s="460"/>
      <c r="G22" s="460"/>
    </row>
    <row r="23" spans="2:7" ht="25.5">
      <c r="B23" s="449" t="s">
        <v>336</v>
      </c>
      <c r="C23" s="449"/>
      <c r="D23" s="449"/>
      <c r="E23" s="449"/>
      <c r="F23" s="449"/>
      <c r="G23" s="449"/>
    </row>
    <row r="24" spans="2:7" ht="15" customHeight="1">
      <c r="B24" s="134"/>
      <c r="C24" s="134"/>
      <c r="D24" s="134"/>
      <c r="E24" s="134"/>
      <c r="F24" s="138" t="s">
        <v>47</v>
      </c>
      <c r="G24" s="424">
        <f>'3 Дов. про зміни до пом.плану'!P15</f>
        <v>1</v>
      </c>
    </row>
    <row r="25" spans="2:7" ht="16.5" customHeight="1">
      <c r="B25" s="196"/>
      <c r="C25" s="197"/>
      <c r="D25" s="197"/>
      <c r="E25" s="197"/>
      <c r="F25" s="198" t="s">
        <v>48</v>
      </c>
      <c r="G25" s="425" t="str">
        <f>'3 Дов. про зміни до пом.плану'!P16</f>
        <v>19.02.2015 р.</v>
      </c>
    </row>
    <row r="26" spans="2:7" ht="15">
      <c r="B26" s="199" t="s">
        <v>175</v>
      </c>
      <c r="C26" s="200"/>
      <c r="D26" s="200"/>
      <c r="E26" s="200"/>
      <c r="F26" s="200"/>
      <c r="G26" s="200"/>
    </row>
    <row r="27" spans="2:7" ht="15">
      <c r="B27" s="201" t="s">
        <v>152</v>
      </c>
      <c r="C27" s="200"/>
      <c r="D27" s="200"/>
      <c r="E27" s="200"/>
      <c r="F27" s="200"/>
      <c r="G27" s="200"/>
    </row>
    <row r="28" spans="2:7" ht="18.75">
      <c r="B28" s="451" t="s">
        <v>197</v>
      </c>
      <c r="C28" s="451"/>
      <c r="D28" s="451"/>
      <c r="E28" s="451"/>
      <c r="F28" s="451"/>
      <c r="G28" s="451"/>
    </row>
    <row r="29" spans="2:7" ht="15.75">
      <c r="B29" s="201" t="s">
        <v>324</v>
      </c>
      <c r="C29" s="202"/>
      <c r="D29" s="202"/>
      <c r="E29" s="203"/>
      <c r="F29" s="203"/>
      <c r="G29" s="203"/>
    </row>
    <row r="30" spans="2:7" ht="15.75">
      <c r="B30" s="201" t="s">
        <v>196</v>
      </c>
      <c r="C30" s="204"/>
      <c r="D30" s="204"/>
      <c r="E30" s="203"/>
      <c r="F30" s="203"/>
      <c r="G30" s="203"/>
    </row>
    <row r="31" spans="2:8" ht="15">
      <c r="B31" s="205" t="s">
        <v>212</v>
      </c>
      <c r="C31" s="204"/>
      <c r="D31" s="204"/>
      <c r="E31" s="203"/>
      <c r="F31" s="203"/>
      <c r="G31" s="203"/>
      <c r="H31" s="35"/>
    </row>
    <row r="32" spans="2:7" ht="15" customHeight="1">
      <c r="B32" s="206" t="s">
        <v>104</v>
      </c>
      <c r="C32" s="207"/>
      <c r="D32" s="207"/>
      <c r="E32" s="207"/>
      <c r="F32" s="207"/>
      <c r="G32" s="207"/>
    </row>
    <row r="33" spans="2:7" ht="15.75">
      <c r="B33" s="201" t="s">
        <v>154</v>
      </c>
      <c r="C33" s="208" t="s">
        <v>201</v>
      </c>
      <c r="D33" s="209"/>
      <c r="E33" s="210"/>
      <c r="F33" s="211"/>
      <c r="G33" s="212"/>
    </row>
    <row r="34" spans="2:7" ht="15.75" thickBot="1">
      <c r="B34" s="213"/>
      <c r="C34" s="214"/>
      <c r="D34" s="214"/>
      <c r="E34" s="215"/>
      <c r="F34" s="215"/>
      <c r="G34" s="216"/>
    </row>
    <row r="35" spans="2:7" ht="22.5" customHeight="1">
      <c r="B35" s="217" t="s">
        <v>114</v>
      </c>
      <c r="C35" s="458" t="s">
        <v>166</v>
      </c>
      <c r="D35" s="468" t="s">
        <v>128</v>
      </c>
      <c r="E35" s="455" t="s">
        <v>167</v>
      </c>
      <c r="F35" s="456"/>
      <c r="G35" s="457"/>
    </row>
    <row r="36" spans="2:7" ht="22.5" customHeight="1">
      <c r="B36" s="218" t="s">
        <v>115</v>
      </c>
      <c r="C36" s="459"/>
      <c r="D36" s="469"/>
      <c r="E36" s="219" t="s">
        <v>168</v>
      </c>
      <c r="F36" s="219" t="s">
        <v>171</v>
      </c>
      <c r="G36" s="220" t="s">
        <v>169</v>
      </c>
    </row>
    <row r="37" spans="2:7" ht="22.5" customHeight="1">
      <c r="B37" s="221"/>
      <c r="C37" s="222"/>
      <c r="D37" s="398"/>
      <c r="E37" s="223" t="s">
        <v>170</v>
      </c>
      <c r="F37" s="223" t="s">
        <v>170</v>
      </c>
      <c r="G37" s="224"/>
    </row>
    <row r="38" spans="2:7" ht="12.75" customHeight="1">
      <c r="B38" s="225">
        <v>1</v>
      </c>
      <c r="C38" s="226">
        <v>2</v>
      </c>
      <c r="D38" s="399">
        <v>1</v>
      </c>
      <c r="E38" s="227">
        <v>3</v>
      </c>
      <c r="F38" s="228">
        <v>4</v>
      </c>
      <c r="G38" s="229">
        <v>5</v>
      </c>
    </row>
    <row r="39" spans="2:8" ht="18" customHeight="1" hidden="1">
      <c r="B39" s="230"/>
      <c r="C39" s="231" t="s">
        <v>66</v>
      </c>
      <c r="D39" s="400" t="s">
        <v>2</v>
      </c>
      <c r="E39" s="232">
        <f>E41</f>
        <v>0</v>
      </c>
      <c r="F39" s="233"/>
      <c r="G39" s="234">
        <f>SUM(E39,F39)</f>
        <v>0</v>
      </c>
      <c r="H39" s="25"/>
    </row>
    <row r="40" spans="2:8" ht="18" customHeight="1" hidden="1">
      <c r="B40" s="230"/>
      <c r="C40" s="235"/>
      <c r="D40" s="400"/>
      <c r="E40" s="232"/>
      <c r="F40" s="233"/>
      <c r="G40" s="234"/>
      <c r="H40" s="25"/>
    </row>
    <row r="41" spans="2:8" ht="15.75" customHeight="1" hidden="1">
      <c r="B41" s="230"/>
      <c r="C41" s="236" t="s">
        <v>105</v>
      </c>
      <c r="D41" s="400" t="s">
        <v>2</v>
      </c>
      <c r="E41" s="232">
        <f>E70</f>
        <v>0</v>
      </c>
      <c r="F41" s="233" t="s">
        <v>2</v>
      </c>
      <c r="G41" s="234">
        <f aca="true" t="shared" si="0" ref="G41:G52">SUM(E41,F41)</f>
        <v>0</v>
      </c>
      <c r="H41" s="25"/>
    </row>
    <row r="42" spans="2:8" ht="15.75" customHeight="1" hidden="1">
      <c r="B42" s="230"/>
      <c r="C42" s="237" t="s">
        <v>106</v>
      </c>
      <c r="D42" s="400" t="s">
        <v>2</v>
      </c>
      <c r="E42" s="232" t="s">
        <v>2</v>
      </c>
      <c r="F42" s="233"/>
      <c r="G42" s="234">
        <f t="shared" si="0"/>
        <v>0</v>
      </c>
      <c r="H42" s="57"/>
    </row>
    <row r="43" spans="2:8" ht="15.75" customHeight="1" hidden="1">
      <c r="B43" s="230"/>
      <c r="C43" s="238" t="s">
        <v>84</v>
      </c>
      <c r="D43" s="401"/>
      <c r="E43" s="232">
        <v>0</v>
      </c>
      <c r="F43" s="233">
        <v>0</v>
      </c>
      <c r="G43" s="234">
        <f t="shared" si="0"/>
        <v>0</v>
      </c>
      <c r="H43" s="57"/>
    </row>
    <row r="44" spans="2:8" ht="15.75" customHeight="1" hidden="1">
      <c r="B44" s="230"/>
      <c r="C44" s="238" t="s">
        <v>3</v>
      </c>
      <c r="D44" s="400"/>
      <c r="E44" s="232"/>
      <c r="F44" s="233"/>
      <c r="G44" s="234">
        <f t="shared" si="0"/>
        <v>0</v>
      </c>
      <c r="H44" s="25"/>
    </row>
    <row r="45" spans="2:8" ht="15.75" customHeight="1" hidden="1">
      <c r="B45" s="230"/>
      <c r="C45" s="238" t="s">
        <v>107</v>
      </c>
      <c r="D45" s="402">
        <v>25010000</v>
      </c>
      <c r="E45" s="232">
        <f>E46+E47+E48+E49</f>
        <v>0</v>
      </c>
      <c r="F45" s="233">
        <f>F46+F47+F48+F49</f>
        <v>0</v>
      </c>
      <c r="G45" s="234">
        <f t="shared" si="0"/>
        <v>0</v>
      </c>
      <c r="H45" s="26"/>
    </row>
    <row r="46" spans="2:8" ht="15.75" customHeight="1" hidden="1">
      <c r="B46" s="230"/>
      <c r="C46" s="238" t="s">
        <v>79</v>
      </c>
      <c r="D46" s="400">
        <v>25010100</v>
      </c>
      <c r="E46" s="232">
        <v>0</v>
      </c>
      <c r="F46" s="233">
        <v>0</v>
      </c>
      <c r="G46" s="234">
        <f t="shared" si="0"/>
        <v>0</v>
      </c>
      <c r="H46" s="26"/>
    </row>
    <row r="47" spans="2:8" ht="15.75" customHeight="1" hidden="1">
      <c r="B47" s="230"/>
      <c r="C47" s="238" t="s">
        <v>80</v>
      </c>
      <c r="D47" s="400">
        <v>25010200</v>
      </c>
      <c r="E47" s="232">
        <v>0</v>
      </c>
      <c r="F47" s="233">
        <v>0</v>
      </c>
      <c r="G47" s="234">
        <f t="shared" si="0"/>
        <v>0</v>
      </c>
      <c r="H47" s="26"/>
    </row>
    <row r="48" spans="2:8" ht="15.75" customHeight="1" hidden="1">
      <c r="B48" s="230"/>
      <c r="C48" s="238" t="s">
        <v>83</v>
      </c>
      <c r="D48" s="400">
        <v>25010300</v>
      </c>
      <c r="E48" s="232">
        <v>0</v>
      </c>
      <c r="F48" s="233">
        <v>0</v>
      </c>
      <c r="G48" s="234">
        <f t="shared" si="0"/>
        <v>0</v>
      </c>
      <c r="H48" s="26"/>
    </row>
    <row r="49" spans="2:8" ht="15.75" customHeight="1" hidden="1">
      <c r="B49" s="230"/>
      <c r="C49" s="238" t="s">
        <v>99</v>
      </c>
      <c r="D49" s="400">
        <v>25010400</v>
      </c>
      <c r="E49" s="232">
        <v>0</v>
      </c>
      <c r="F49" s="233">
        <v>0</v>
      </c>
      <c r="G49" s="234">
        <f t="shared" si="0"/>
        <v>0</v>
      </c>
      <c r="H49" s="26"/>
    </row>
    <row r="50" spans="2:8" ht="15.75" customHeight="1" hidden="1">
      <c r="B50" s="230"/>
      <c r="C50" s="238" t="s">
        <v>108</v>
      </c>
      <c r="D50" s="402">
        <v>25020000</v>
      </c>
      <c r="E50" s="232" t="s">
        <v>2</v>
      </c>
      <c r="F50" s="233">
        <f>F51+F52</f>
        <v>0</v>
      </c>
      <c r="G50" s="234">
        <f t="shared" si="0"/>
        <v>0</v>
      </c>
      <c r="H50" s="26"/>
    </row>
    <row r="51" spans="2:8" ht="15.75" customHeight="1" hidden="1">
      <c r="B51" s="230"/>
      <c r="C51" s="238" t="s">
        <v>81</v>
      </c>
      <c r="D51" s="400">
        <v>25020100</v>
      </c>
      <c r="E51" s="232">
        <v>0</v>
      </c>
      <c r="F51" s="233">
        <v>0</v>
      </c>
      <c r="G51" s="234">
        <f t="shared" si="0"/>
        <v>0</v>
      </c>
      <c r="H51" s="26"/>
    </row>
    <row r="52" spans="2:8" ht="15.75" customHeight="1" hidden="1">
      <c r="B52" s="230"/>
      <c r="C52" s="238" t="s">
        <v>82</v>
      </c>
      <c r="D52" s="400">
        <v>25020200</v>
      </c>
      <c r="E52" s="232">
        <v>0</v>
      </c>
      <c r="F52" s="233"/>
      <c r="G52" s="234">
        <f t="shared" si="0"/>
        <v>0</v>
      </c>
      <c r="H52" s="26"/>
    </row>
    <row r="53" spans="2:8" ht="15.75" customHeight="1" hidden="1">
      <c r="B53" s="230"/>
      <c r="C53" s="238" t="s">
        <v>109</v>
      </c>
      <c r="D53" s="400"/>
      <c r="E53" s="232" t="s">
        <v>2</v>
      </c>
      <c r="F53" s="233"/>
      <c r="G53" s="234"/>
      <c r="H53" s="26"/>
    </row>
    <row r="54" spans="2:8" ht="15.75" customHeight="1" hidden="1">
      <c r="B54" s="230"/>
      <c r="C54" s="239" t="s">
        <v>110</v>
      </c>
      <c r="D54" s="403"/>
      <c r="E54" s="240" t="s">
        <v>2</v>
      </c>
      <c r="F54" s="241"/>
      <c r="G54" s="242"/>
      <c r="H54" s="26"/>
    </row>
    <row r="55" spans="2:8" ht="16.5" customHeight="1" hidden="1">
      <c r="B55" s="230"/>
      <c r="C55" s="243" t="s">
        <v>111</v>
      </c>
      <c r="D55" s="404"/>
      <c r="E55" s="244" t="s">
        <v>2</v>
      </c>
      <c r="F55" s="245">
        <v>0</v>
      </c>
      <c r="G55" s="246">
        <f aca="true" t="shared" si="1" ref="G55:G68">SUM(E55,F55)</f>
        <v>0</v>
      </c>
      <c r="H55" s="26"/>
    </row>
    <row r="56" spans="2:8" ht="27.75" customHeight="1" hidden="1">
      <c r="B56" s="230"/>
      <c r="C56" s="238" t="s">
        <v>112</v>
      </c>
      <c r="D56" s="400"/>
      <c r="E56" s="232">
        <v>0</v>
      </c>
      <c r="F56" s="233">
        <v>0</v>
      </c>
      <c r="G56" s="234">
        <f t="shared" si="1"/>
        <v>0</v>
      </c>
      <c r="H56" s="25"/>
    </row>
    <row r="57" spans="2:8" ht="15.75" customHeight="1" hidden="1">
      <c r="B57" s="230"/>
      <c r="C57" s="238" t="s">
        <v>4</v>
      </c>
      <c r="D57" s="400">
        <v>1111</v>
      </c>
      <c r="E57" s="232">
        <v>0</v>
      </c>
      <c r="F57" s="233">
        <v>0</v>
      </c>
      <c r="G57" s="234">
        <f t="shared" si="1"/>
        <v>0</v>
      </c>
      <c r="H57" s="25"/>
    </row>
    <row r="58" spans="2:8" ht="15.75" customHeight="1" hidden="1">
      <c r="B58" s="230"/>
      <c r="C58" s="238" t="s">
        <v>54</v>
      </c>
      <c r="D58" s="400">
        <v>1113</v>
      </c>
      <c r="E58" s="232">
        <v>0</v>
      </c>
      <c r="F58" s="233">
        <v>0</v>
      </c>
      <c r="G58" s="234">
        <f t="shared" si="1"/>
        <v>0</v>
      </c>
      <c r="H58" s="25"/>
    </row>
    <row r="59" spans="2:8" ht="15.75" customHeight="1" hidden="1">
      <c r="B59" s="230"/>
      <c r="C59" s="238" t="s">
        <v>6</v>
      </c>
      <c r="D59" s="400">
        <v>1120</v>
      </c>
      <c r="E59" s="232">
        <v>0</v>
      </c>
      <c r="F59" s="233">
        <v>0</v>
      </c>
      <c r="G59" s="234">
        <f t="shared" si="1"/>
        <v>0</v>
      </c>
      <c r="H59" s="25"/>
    </row>
    <row r="60" spans="2:8" ht="15.75" customHeight="1" hidden="1">
      <c r="B60" s="230"/>
      <c r="C60" s="238" t="s">
        <v>8</v>
      </c>
      <c r="D60" s="400">
        <v>1133</v>
      </c>
      <c r="E60" s="232">
        <v>0</v>
      </c>
      <c r="F60" s="233">
        <v>0</v>
      </c>
      <c r="G60" s="234">
        <f t="shared" si="1"/>
        <v>0</v>
      </c>
      <c r="H60" s="25"/>
    </row>
    <row r="61" spans="2:8" ht="15.75" customHeight="1" hidden="1">
      <c r="B61" s="230"/>
      <c r="C61" s="238" t="s">
        <v>11</v>
      </c>
      <c r="D61" s="400">
        <v>1161</v>
      </c>
      <c r="E61" s="232">
        <v>0</v>
      </c>
      <c r="F61" s="233">
        <v>0</v>
      </c>
      <c r="G61" s="234">
        <f t="shared" si="1"/>
        <v>0</v>
      </c>
      <c r="H61" s="25"/>
    </row>
    <row r="62" spans="2:8" ht="15.75" customHeight="1" hidden="1">
      <c r="B62" s="230"/>
      <c r="C62" s="238" t="s">
        <v>12</v>
      </c>
      <c r="D62" s="400">
        <v>1162</v>
      </c>
      <c r="E62" s="232">
        <v>0</v>
      </c>
      <c r="F62" s="233">
        <v>0</v>
      </c>
      <c r="G62" s="234">
        <f t="shared" si="1"/>
        <v>0</v>
      </c>
      <c r="H62" s="25"/>
    </row>
    <row r="63" spans="2:8" ht="15.75" customHeight="1" hidden="1">
      <c r="B63" s="230"/>
      <c r="C63" s="238" t="s">
        <v>13</v>
      </c>
      <c r="D63" s="400">
        <v>1163</v>
      </c>
      <c r="E63" s="232">
        <v>0</v>
      </c>
      <c r="F63" s="233">
        <v>0</v>
      </c>
      <c r="G63" s="234">
        <f t="shared" si="1"/>
        <v>0</v>
      </c>
      <c r="H63" s="25"/>
    </row>
    <row r="64" spans="2:8" ht="15.75" customHeight="1" hidden="1">
      <c r="B64" s="230"/>
      <c r="C64" s="238" t="s">
        <v>14</v>
      </c>
      <c r="D64" s="400">
        <v>1164</v>
      </c>
      <c r="E64" s="232">
        <v>0</v>
      </c>
      <c r="F64" s="233">
        <v>0</v>
      </c>
      <c r="G64" s="234">
        <f t="shared" si="1"/>
        <v>0</v>
      </c>
      <c r="H64" s="25"/>
    </row>
    <row r="65" spans="2:8" ht="15.75" customHeight="1" hidden="1">
      <c r="B65" s="230"/>
      <c r="C65" s="238" t="s">
        <v>15</v>
      </c>
      <c r="D65" s="400">
        <v>1165</v>
      </c>
      <c r="E65" s="232">
        <v>0</v>
      </c>
      <c r="F65" s="233">
        <v>0</v>
      </c>
      <c r="G65" s="234">
        <f t="shared" si="1"/>
        <v>0</v>
      </c>
      <c r="H65" s="25"/>
    </row>
    <row r="66" spans="2:8" ht="15.75" customHeight="1" hidden="1">
      <c r="B66" s="230"/>
      <c r="C66" s="238" t="s">
        <v>20</v>
      </c>
      <c r="D66" s="400">
        <v>1342</v>
      </c>
      <c r="E66" s="232">
        <v>0</v>
      </c>
      <c r="F66" s="233">
        <v>0</v>
      </c>
      <c r="G66" s="234">
        <f t="shared" si="1"/>
        <v>0</v>
      </c>
      <c r="H66" s="25"/>
    </row>
    <row r="67" spans="2:8" ht="15.75" customHeight="1" hidden="1">
      <c r="B67" s="230"/>
      <c r="C67" s="247" t="s">
        <v>52</v>
      </c>
      <c r="D67" s="400">
        <v>2110</v>
      </c>
      <c r="E67" s="232">
        <v>0</v>
      </c>
      <c r="F67" s="233">
        <v>0</v>
      </c>
      <c r="G67" s="234">
        <f t="shared" si="1"/>
        <v>0</v>
      </c>
      <c r="H67" s="25"/>
    </row>
    <row r="68" spans="2:8" ht="15.75" customHeight="1" hidden="1">
      <c r="B68" s="230"/>
      <c r="C68" s="247" t="s">
        <v>23</v>
      </c>
      <c r="D68" s="400">
        <v>2133</v>
      </c>
      <c r="E68" s="232">
        <v>0</v>
      </c>
      <c r="F68" s="233">
        <v>0</v>
      </c>
      <c r="G68" s="234">
        <f t="shared" si="1"/>
        <v>0</v>
      </c>
      <c r="H68" s="25"/>
    </row>
    <row r="69" spans="2:8" ht="15.75" customHeight="1" hidden="1">
      <c r="B69" s="230"/>
      <c r="C69" s="248" t="s">
        <v>78</v>
      </c>
      <c r="D69" s="403"/>
      <c r="E69" s="240" t="s">
        <v>2</v>
      </c>
      <c r="F69" s="241" t="s">
        <v>113</v>
      </c>
      <c r="G69" s="242" t="s">
        <v>113</v>
      </c>
      <c r="H69" s="25"/>
    </row>
    <row r="70" spans="2:8" ht="27" customHeight="1">
      <c r="B70" s="359">
        <v>1</v>
      </c>
      <c r="C70" s="360" t="s">
        <v>67</v>
      </c>
      <c r="D70" s="404" t="s">
        <v>2</v>
      </c>
      <c r="E70" s="361">
        <f>E72</f>
        <v>0</v>
      </c>
      <c r="F70" s="362">
        <f>F72+F108</f>
        <v>0</v>
      </c>
      <c r="G70" s="363">
        <f>SUM(E70,F70)</f>
        <v>0</v>
      </c>
      <c r="H70" s="25"/>
    </row>
    <row r="71" spans="2:8" ht="17.25" customHeight="1" hidden="1">
      <c r="B71" s="359"/>
      <c r="C71" s="364" t="s">
        <v>73</v>
      </c>
      <c r="D71" s="400"/>
      <c r="E71" s="366"/>
      <c r="F71" s="365"/>
      <c r="G71" s="358"/>
      <c r="H71" s="25"/>
    </row>
    <row r="72" spans="2:8" ht="19.5" customHeight="1">
      <c r="B72" s="355" t="s">
        <v>220</v>
      </c>
      <c r="C72" s="396" t="s">
        <v>63</v>
      </c>
      <c r="D72" s="402">
        <v>2000</v>
      </c>
      <c r="E72" s="366">
        <f>E78+E79+E75+E103</f>
        <v>0</v>
      </c>
      <c r="F72" s="357">
        <f>F73+F78+F79+F96+F99+F103+F107</f>
        <v>0</v>
      </c>
      <c r="G72" s="358">
        <f aca="true" t="shared" si="2" ref="G72:G127">SUM(E72,F72)</f>
        <v>0</v>
      </c>
      <c r="H72" s="25"/>
    </row>
    <row r="73" spans="2:8" s="22" customFormat="1" ht="19.5" customHeight="1">
      <c r="B73" s="355" t="s">
        <v>221</v>
      </c>
      <c r="C73" s="356" t="s">
        <v>291</v>
      </c>
      <c r="D73" s="402">
        <v>2100</v>
      </c>
      <c r="E73" s="366">
        <f>E75+E76</f>
        <v>0</v>
      </c>
      <c r="F73" s="357">
        <f>F75+F76</f>
        <v>0</v>
      </c>
      <c r="G73" s="358">
        <f>SUM(E73:F73)</f>
        <v>0</v>
      </c>
      <c r="H73" s="27"/>
    </row>
    <row r="74" spans="2:8" ht="19.5" customHeight="1" hidden="1">
      <c r="B74" s="314" t="s">
        <v>222</v>
      </c>
      <c r="C74" s="251" t="s">
        <v>223</v>
      </c>
      <c r="D74" s="405">
        <v>2110</v>
      </c>
      <c r="E74" s="341"/>
      <c r="F74" s="345"/>
      <c r="G74" s="342">
        <f t="shared" si="2"/>
        <v>0</v>
      </c>
      <c r="H74" s="27"/>
    </row>
    <row r="75" spans="2:8" ht="18.75" customHeight="1">
      <c r="B75" s="313" t="s">
        <v>222</v>
      </c>
      <c r="C75" s="330" t="s">
        <v>4</v>
      </c>
      <c r="D75" s="400">
        <v>2111</v>
      </c>
      <c r="E75" s="341">
        <v>0</v>
      </c>
      <c r="F75" s="345">
        <v>0</v>
      </c>
      <c r="G75" s="342">
        <f t="shared" si="2"/>
        <v>0</v>
      </c>
      <c r="H75" s="27"/>
    </row>
    <row r="76" spans="2:7" ht="1.5" customHeight="1" hidden="1">
      <c r="B76" s="313" t="s">
        <v>224</v>
      </c>
      <c r="C76" s="331" t="s">
        <v>5</v>
      </c>
      <c r="D76" s="400">
        <v>2112</v>
      </c>
      <c r="E76" s="341">
        <v>0</v>
      </c>
      <c r="F76" s="345">
        <v>0</v>
      </c>
      <c r="G76" s="342">
        <f t="shared" si="2"/>
        <v>0</v>
      </c>
    </row>
    <row r="77" spans="2:7" ht="19.5" customHeight="1">
      <c r="B77" s="313" t="s">
        <v>224</v>
      </c>
      <c r="C77" s="252" t="s">
        <v>310</v>
      </c>
      <c r="D77" s="400">
        <v>2112</v>
      </c>
      <c r="E77" s="341">
        <v>0</v>
      </c>
      <c r="F77" s="345">
        <v>0</v>
      </c>
      <c r="G77" s="342">
        <f t="shared" si="2"/>
        <v>0</v>
      </c>
    </row>
    <row r="78" spans="2:7" s="22" customFormat="1" ht="22.5" customHeight="1">
      <c r="B78" s="313" t="s">
        <v>225</v>
      </c>
      <c r="C78" s="315" t="s">
        <v>292</v>
      </c>
      <c r="D78" s="406">
        <v>2120</v>
      </c>
      <c r="E78" s="341">
        <v>0</v>
      </c>
      <c r="F78" s="345">
        <v>0</v>
      </c>
      <c r="G78" s="342">
        <f t="shared" si="2"/>
        <v>0</v>
      </c>
    </row>
    <row r="79" spans="2:7" ht="24.75" customHeight="1">
      <c r="B79" s="367" t="s">
        <v>226</v>
      </c>
      <c r="C79" s="368" t="s">
        <v>228</v>
      </c>
      <c r="D79" s="405">
        <v>2200</v>
      </c>
      <c r="E79" s="366">
        <f>E80+E81+E82+E83+E85+E86+E87+E93</f>
        <v>0</v>
      </c>
      <c r="F79" s="366">
        <f>F80+F81+F82+F83+F85+F86+F87+F93</f>
        <v>0</v>
      </c>
      <c r="G79" s="366">
        <f>G80+G81+G82+G83+G85+G86+G87+G93</f>
        <v>0</v>
      </c>
    </row>
    <row r="80" spans="2:7" ht="19.5" customHeight="1">
      <c r="B80" s="313" t="s">
        <v>227</v>
      </c>
      <c r="C80" s="238" t="s">
        <v>230</v>
      </c>
      <c r="D80" s="400">
        <v>2210</v>
      </c>
      <c r="E80" s="341">
        <v>0</v>
      </c>
      <c r="F80" s="345">
        <v>0</v>
      </c>
      <c r="G80" s="342">
        <f t="shared" si="2"/>
        <v>0</v>
      </c>
    </row>
    <row r="81" spans="2:7" ht="19.5" customHeight="1">
      <c r="B81" s="313" t="s">
        <v>229</v>
      </c>
      <c r="C81" s="238" t="s">
        <v>7</v>
      </c>
      <c r="D81" s="400">
        <v>2220</v>
      </c>
      <c r="E81" s="341">
        <v>0</v>
      </c>
      <c r="F81" s="345">
        <v>0</v>
      </c>
      <c r="G81" s="342">
        <f t="shared" si="2"/>
        <v>0</v>
      </c>
    </row>
    <row r="82" spans="2:7" ht="19.5" customHeight="1">
      <c r="B82" s="313" t="s">
        <v>231</v>
      </c>
      <c r="C82" s="238" t="s">
        <v>8</v>
      </c>
      <c r="D82" s="400">
        <v>2230</v>
      </c>
      <c r="E82" s="341">
        <v>0</v>
      </c>
      <c r="F82" s="345">
        <v>0</v>
      </c>
      <c r="G82" s="342">
        <f t="shared" si="2"/>
        <v>0</v>
      </c>
    </row>
    <row r="83" spans="2:7" ht="19.5" customHeight="1">
      <c r="B83" s="313" t="s">
        <v>232</v>
      </c>
      <c r="C83" s="238" t="s">
        <v>185</v>
      </c>
      <c r="D83" s="400">
        <v>2240</v>
      </c>
      <c r="E83" s="341">
        <v>0</v>
      </c>
      <c r="F83" s="345">
        <v>0</v>
      </c>
      <c r="G83" s="342">
        <f t="shared" si="2"/>
        <v>0</v>
      </c>
    </row>
    <row r="84" spans="2:7" ht="19.5" customHeight="1" hidden="1">
      <c r="B84" s="313"/>
      <c r="C84" s="238"/>
      <c r="D84" s="400"/>
      <c r="E84" s="341">
        <v>0</v>
      </c>
      <c r="F84" s="345"/>
      <c r="G84" s="342">
        <f t="shared" si="2"/>
        <v>0</v>
      </c>
    </row>
    <row r="85" spans="2:7" ht="27.75" customHeight="1">
      <c r="B85" s="313" t="s">
        <v>233</v>
      </c>
      <c r="C85" s="332" t="s">
        <v>9</v>
      </c>
      <c r="D85" s="407">
        <v>2250</v>
      </c>
      <c r="E85" s="341">
        <v>0</v>
      </c>
      <c r="F85" s="345">
        <v>0</v>
      </c>
      <c r="G85" s="342">
        <f t="shared" si="2"/>
        <v>0</v>
      </c>
    </row>
    <row r="86" spans="2:7" ht="19.5" customHeight="1">
      <c r="B86" s="313" t="s">
        <v>234</v>
      </c>
      <c r="C86" s="333" t="s">
        <v>236</v>
      </c>
      <c r="D86" s="407">
        <v>2260</v>
      </c>
      <c r="E86" s="341">
        <v>0</v>
      </c>
      <c r="F86" s="345">
        <v>0</v>
      </c>
      <c r="G86" s="342">
        <f t="shared" si="2"/>
        <v>0</v>
      </c>
    </row>
    <row r="87" spans="2:7" ht="19.5" customHeight="1">
      <c r="B87" s="367" t="s">
        <v>235</v>
      </c>
      <c r="C87" s="369" t="s">
        <v>10</v>
      </c>
      <c r="D87" s="408">
        <v>2270</v>
      </c>
      <c r="E87" s="366">
        <f>E88+E89+E90</f>
        <v>0</v>
      </c>
      <c r="F87" s="365">
        <f>F88+F89+F90+F91+F92</f>
        <v>0</v>
      </c>
      <c r="G87" s="358">
        <f t="shared" si="2"/>
        <v>0</v>
      </c>
    </row>
    <row r="88" spans="2:7" ht="27" customHeight="1">
      <c r="B88" s="313" t="s">
        <v>237</v>
      </c>
      <c r="C88" s="238" t="s">
        <v>11</v>
      </c>
      <c r="D88" s="400">
        <v>2271</v>
      </c>
      <c r="E88" s="341">
        <v>0</v>
      </c>
      <c r="F88" s="345">
        <v>0</v>
      </c>
      <c r="G88" s="342">
        <f t="shared" si="2"/>
        <v>0</v>
      </c>
    </row>
    <row r="89" spans="2:7" ht="20.25" customHeight="1">
      <c r="B89" s="313" t="s">
        <v>238</v>
      </c>
      <c r="C89" s="238" t="s">
        <v>311</v>
      </c>
      <c r="D89" s="400">
        <v>2272</v>
      </c>
      <c r="E89" s="341">
        <v>0</v>
      </c>
      <c r="F89" s="345">
        <v>0</v>
      </c>
      <c r="G89" s="342">
        <f t="shared" si="2"/>
        <v>0</v>
      </c>
    </row>
    <row r="90" spans="2:7" s="22" customFormat="1" ht="19.5" customHeight="1">
      <c r="B90" s="313" t="s">
        <v>239</v>
      </c>
      <c r="C90" s="238" t="s">
        <v>13</v>
      </c>
      <c r="D90" s="400">
        <v>2273</v>
      </c>
      <c r="E90" s="341">
        <v>0</v>
      </c>
      <c r="F90" s="345">
        <v>0</v>
      </c>
      <c r="G90" s="342">
        <f t="shared" si="2"/>
        <v>0</v>
      </c>
    </row>
    <row r="91" spans="2:7" ht="19.5" customHeight="1">
      <c r="B91" s="313" t="s">
        <v>240</v>
      </c>
      <c r="C91" s="238" t="s">
        <v>14</v>
      </c>
      <c r="D91" s="400">
        <v>2274</v>
      </c>
      <c r="E91" s="341">
        <v>0</v>
      </c>
      <c r="F91" s="345">
        <v>0</v>
      </c>
      <c r="G91" s="342">
        <f t="shared" si="2"/>
        <v>0</v>
      </c>
    </row>
    <row r="92" spans="2:7" ht="19.5" customHeight="1">
      <c r="B92" s="313" t="s">
        <v>241</v>
      </c>
      <c r="C92" s="238" t="s">
        <v>16</v>
      </c>
      <c r="D92" s="400">
        <v>2275</v>
      </c>
      <c r="E92" s="341">
        <v>0</v>
      </c>
      <c r="F92" s="345">
        <v>0</v>
      </c>
      <c r="G92" s="342">
        <f t="shared" si="2"/>
        <v>0</v>
      </c>
    </row>
    <row r="93" spans="2:7" ht="32.25" customHeight="1">
      <c r="B93" s="355" t="s">
        <v>242</v>
      </c>
      <c r="C93" s="370" t="s">
        <v>295</v>
      </c>
      <c r="D93" s="408">
        <v>2280</v>
      </c>
      <c r="E93" s="366">
        <f>E95+E94</f>
        <v>0</v>
      </c>
      <c r="F93" s="365">
        <f>F95+F94</f>
        <v>0</v>
      </c>
      <c r="G93" s="358">
        <f t="shared" si="2"/>
        <v>0</v>
      </c>
    </row>
    <row r="94" spans="2:7" ht="31.5" customHeight="1">
      <c r="B94" s="313" t="s">
        <v>243</v>
      </c>
      <c r="C94" s="316" t="s">
        <v>245</v>
      </c>
      <c r="D94" s="407">
        <v>2281</v>
      </c>
      <c r="E94" s="341">
        <v>0</v>
      </c>
      <c r="F94" s="345">
        <v>0</v>
      </c>
      <c r="G94" s="342">
        <f t="shared" si="2"/>
        <v>0</v>
      </c>
    </row>
    <row r="95" spans="2:7" ht="29.25" customHeight="1">
      <c r="B95" s="313" t="s">
        <v>244</v>
      </c>
      <c r="C95" s="316" t="s">
        <v>247</v>
      </c>
      <c r="D95" s="407">
        <v>2282</v>
      </c>
      <c r="E95" s="341">
        <v>0</v>
      </c>
      <c r="F95" s="345">
        <v>0</v>
      </c>
      <c r="G95" s="342">
        <f t="shared" si="2"/>
        <v>0</v>
      </c>
    </row>
    <row r="96" spans="2:7" ht="24" customHeight="1">
      <c r="B96" s="355" t="s">
        <v>246</v>
      </c>
      <c r="C96" s="371" t="s">
        <v>249</v>
      </c>
      <c r="D96" s="402">
        <v>2400</v>
      </c>
      <c r="E96" s="366">
        <f>E97+E98</f>
        <v>0</v>
      </c>
      <c r="F96" s="365">
        <f>F97+F98</f>
        <v>0</v>
      </c>
      <c r="G96" s="358">
        <f t="shared" si="2"/>
        <v>0</v>
      </c>
    </row>
    <row r="97" spans="2:7" ht="24.75" customHeight="1">
      <c r="B97" s="313" t="s">
        <v>248</v>
      </c>
      <c r="C97" s="317" t="s">
        <v>251</v>
      </c>
      <c r="D97" s="407">
        <v>2410</v>
      </c>
      <c r="E97" s="341">
        <v>0</v>
      </c>
      <c r="F97" s="345">
        <v>0</v>
      </c>
      <c r="G97" s="342">
        <f t="shared" si="2"/>
        <v>0</v>
      </c>
    </row>
    <row r="98" spans="2:7" ht="18.75" customHeight="1">
      <c r="B98" s="313" t="s">
        <v>250</v>
      </c>
      <c r="C98" s="317" t="s">
        <v>253</v>
      </c>
      <c r="D98" s="407">
        <v>2420</v>
      </c>
      <c r="E98" s="341">
        <v>0</v>
      </c>
      <c r="F98" s="345">
        <v>0</v>
      </c>
      <c r="G98" s="342">
        <f t="shared" si="2"/>
        <v>0</v>
      </c>
    </row>
    <row r="99" spans="2:7" ht="22.5" customHeight="1">
      <c r="B99" s="355" t="s">
        <v>252</v>
      </c>
      <c r="C99" s="368" t="s">
        <v>255</v>
      </c>
      <c r="D99" s="402">
        <v>2600</v>
      </c>
      <c r="E99" s="366">
        <f>E100+E101+E102</f>
        <v>0</v>
      </c>
      <c r="F99" s="365">
        <f>F100+F101+F102</f>
        <v>0</v>
      </c>
      <c r="G99" s="358">
        <f t="shared" si="2"/>
        <v>0</v>
      </c>
    </row>
    <row r="100" spans="2:7" ht="16.5" customHeight="1">
      <c r="B100" s="313" t="s">
        <v>254</v>
      </c>
      <c r="C100" s="317" t="s">
        <v>17</v>
      </c>
      <c r="D100" s="406">
        <v>2610</v>
      </c>
      <c r="E100" s="341">
        <v>0</v>
      </c>
      <c r="F100" s="345">
        <v>0</v>
      </c>
      <c r="G100" s="342">
        <f t="shared" si="2"/>
        <v>0</v>
      </c>
    </row>
    <row r="101" spans="2:7" ht="20.25" customHeight="1">
      <c r="B101" s="313" t="s">
        <v>256</v>
      </c>
      <c r="C101" s="317" t="s">
        <v>18</v>
      </c>
      <c r="D101" s="406">
        <v>2620</v>
      </c>
      <c r="E101" s="341">
        <v>0</v>
      </c>
      <c r="F101" s="345">
        <v>0</v>
      </c>
      <c r="G101" s="342">
        <f t="shared" si="2"/>
        <v>0</v>
      </c>
    </row>
    <row r="102" spans="2:7" ht="27">
      <c r="B102" s="314" t="s">
        <v>257</v>
      </c>
      <c r="C102" s="317" t="s">
        <v>259</v>
      </c>
      <c r="D102" s="406">
        <v>2630</v>
      </c>
      <c r="E102" s="341">
        <v>0</v>
      </c>
      <c r="F102" s="345">
        <v>0</v>
      </c>
      <c r="G102" s="342">
        <f t="shared" si="2"/>
        <v>0</v>
      </c>
    </row>
    <row r="103" spans="2:7" ht="18.75">
      <c r="B103" s="367" t="s">
        <v>258</v>
      </c>
      <c r="C103" s="368" t="s">
        <v>261</v>
      </c>
      <c r="D103" s="406">
        <v>2700</v>
      </c>
      <c r="E103" s="366">
        <f>E104+E105+E106</f>
        <v>0</v>
      </c>
      <c r="F103" s="365">
        <f>F104+F105+F106</f>
        <v>0</v>
      </c>
      <c r="G103" s="358">
        <f t="shared" si="2"/>
        <v>0</v>
      </c>
    </row>
    <row r="104" spans="2:7" s="22" customFormat="1" ht="15.75" customHeight="1">
      <c r="B104" s="313" t="s">
        <v>260</v>
      </c>
      <c r="C104" s="238" t="s">
        <v>19</v>
      </c>
      <c r="D104" s="400">
        <v>2710</v>
      </c>
      <c r="E104" s="341">
        <v>0</v>
      </c>
      <c r="F104" s="345">
        <v>0</v>
      </c>
      <c r="G104" s="342">
        <f t="shared" si="2"/>
        <v>0</v>
      </c>
    </row>
    <row r="105" spans="2:7" ht="15.75" customHeight="1">
      <c r="B105" s="313" t="s">
        <v>262</v>
      </c>
      <c r="C105" s="238" t="s">
        <v>20</v>
      </c>
      <c r="D105" s="400">
        <v>2720</v>
      </c>
      <c r="E105" s="341">
        <v>0</v>
      </c>
      <c r="F105" s="345">
        <v>0</v>
      </c>
      <c r="G105" s="342">
        <f t="shared" si="2"/>
        <v>0</v>
      </c>
    </row>
    <row r="106" spans="2:7" ht="15.75" customHeight="1">
      <c r="B106" s="313" t="s">
        <v>263</v>
      </c>
      <c r="C106" s="238" t="s">
        <v>265</v>
      </c>
      <c r="D106" s="400">
        <v>2730</v>
      </c>
      <c r="E106" s="341">
        <v>0</v>
      </c>
      <c r="F106" s="345">
        <v>0</v>
      </c>
      <c r="G106" s="342">
        <f t="shared" si="2"/>
        <v>0</v>
      </c>
    </row>
    <row r="107" spans="2:7" ht="15.75" customHeight="1">
      <c r="B107" s="414" t="s">
        <v>264</v>
      </c>
      <c r="C107" s="415" t="s">
        <v>322</v>
      </c>
      <c r="D107" s="409">
        <v>2800</v>
      </c>
      <c r="E107" s="416">
        <v>0</v>
      </c>
      <c r="F107" s="417">
        <v>0</v>
      </c>
      <c r="G107" s="418">
        <f t="shared" si="2"/>
        <v>0</v>
      </c>
    </row>
    <row r="108" spans="2:7" ht="22.5" customHeight="1">
      <c r="B108" s="355" t="s">
        <v>266</v>
      </c>
      <c r="C108" s="397" t="s">
        <v>267</v>
      </c>
      <c r="D108" s="402">
        <v>3000</v>
      </c>
      <c r="E108" s="366">
        <f>E109+E123</f>
        <v>0</v>
      </c>
      <c r="F108" s="357">
        <f>F109+F123+F122+F121+F117</f>
        <v>0</v>
      </c>
      <c r="G108" s="358">
        <f t="shared" si="2"/>
        <v>0</v>
      </c>
    </row>
    <row r="109" spans="2:7" ht="15.75" customHeight="1">
      <c r="B109" s="355" t="s">
        <v>268</v>
      </c>
      <c r="C109" s="368" t="s">
        <v>21</v>
      </c>
      <c r="D109" s="402">
        <v>3100</v>
      </c>
      <c r="E109" s="366">
        <f>E110+E111+E114</f>
        <v>0</v>
      </c>
      <c r="F109" s="357">
        <f>F110+F114+F117</f>
        <v>0</v>
      </c>
      <c r="G109" s="358">
        <f t="shared" si="2"/>
        <v>0</v>
      </c>
    </row>
    <row r="110" spans="2:7" ht="29.25" customHeight="1">
      <c r="B110" s="313" t="s">
        <v>269</v>
      </c>
      <c r="C110" s="318" t="s">
        <v>52</v>
      </c>
      <c r="D110" s="406">
        <v>3110</v>
      </c>
      <c r="E110" s="341">
        <v>0</v>
      </c>
      <c r="F110" s="345">
        <v>0</v>
      </c>
      <c r="G110" s="342">
        <f t="shared" si="2"/>
        <v>0</v>
      </c>
    </row>
    <row r="111" spans="2:7" s="22" customFormat="1" ht="19.5" customHeight="1">
      <c r="B111" s="367" t="s">
        <v>270</v>
      </c>
      <c r="C111" s="372" t="s">
        <v>22</v>
      </c>
      <c r="D111" s="406">
        <v>3120</v>
      </c>
      <c r="E111" s="366">
        <f>E112+E113</f>
        <v>0</v>
      </c>
      <c r="F111" s="357">
        <f>F112+F113</f>
        <v>0</v>
      </c>
      <c r="G111" s="358">
        <f t="shared" si="2"/>
        <v>0</v>
      </c>
    </row>
    <row r="112" spans="2:7" ht="19.5" customHeight="1">
      <c r="B112" s="313" t="s">
        <v>271</v>
      </c>
      <c r="C112" s="320" t="s">
        <v>272</v>
      </c>
      <c r="D112" s="400">
        <v>3121</v>
      </c>
      <c r="E112" s="341">
        <v>0</v>
      </c>
      <c r="F112" s="345">
        <v>0</v>
      </c>
      <c r="G112" s="342">
        <f t="shared" si="2"/>
        <v>0</v>
      </c>
    </row>
    <row r="113" spans="2:7" ht="19.5" customHeight="1">
      <c r="B113" s="313" t="s">
        <v>102</v>
      </c>
      <c r="C113" s="320" t="s">
        <v>273</v>
      </c>
      <c r="D113" s="400">
        <v>3122</v>
      </c>
      <c r="E113" s="341">
        <v>0</v>
      </c>
      <c r="F113" s="345">
        <v>0</v>
      </c>
      <c r="G113" s="342">
        <f t="shared" si="2"/>
        <v>0</v>
      </c>
    </row>
    <row r="114" spans="2:7" ht="19.5" customHeight="1">
      <c r="B114" s="367" t="s">
        <v>274</v>
      </c>
      <c r="C114" s="372" t="s">
        <v>86</v>
      </c>
      <c r="D114" s="406">
        <v>3130</v>
      </c>
      <c r="E114" s="366">
        <f>E115+E116</f>
        <v>0</v>
      </c>
      <c r="F114" s="357">
        <f>F115+F116</f>
        <v>0</v>
      </c>
      <c r="G114" s="358">
        <f t="shared" si="2"/>
        <v>0</v>
      </c>
    </row>
    <row r="115" spans="2:7" s="22" customFormat="1" ht="19.5" customHeight="1">
      <c r="B115" s="313" t="s">
        <v>275</v>
      </c>
      <c r="C115" s="321" t="s">
        <v>276</v>
      </c>
      <c r="D115" s="400">
        <v>3131</v>
      </c>
      <c r="E115" s="341">
        <v>0</v>
      </c>
      <c r="F115" s="345">
        <v>0</v>
      </c>
      <c r="G115" s="342">
        <f t="shared" si="2"/>
        <v>0</v>
      </c>
    </row>
    <row r="116" spans="2:7" ht="19.5" customHeight="1">
      <c r="B116" s="313" t="s">
        <v>277</v>
      </c>
      <c r="C116" s="247" t="s">
        <v>87</v>
      </c>
      <c r="D116" s="400">
        <v>3132</v>
      </c>
      <c r="E116" s="341">
        <v>0</v>
      </c>
      <c r="F116" s="345">
        <v>0</v>
      </c>
      <c r="G116" s="342">
        <f t="shared" si="2"/>
        <v>0</v>
      </c>
    </row>
    <row r="117" spans="2:7" ht="19.5" customHeight="1">
      <c r="B117" s="355" t="s">
        <v>278</v>
      </c>
      <c r="C117" s="373" t="s">
        <v>103</v>
      </c>
      <c r="D117" s="400">
        <v>3140</v>
      </c>
      <c r="E117" s="366">
        <f>E118+E119+E120</f>
        <v>0</v>
      </c>
      <c r="F117" s="357">
        <f>F118+F119+F120</f>
        <v>0</v>
      </c>
      <c r="G117" s="358">
        <f t="shared" si="2"/>
        <v>0</v>
      </c>
    </row>
    <row r="118" spans="2:7" ht="19.5" customHeight="1">
      <c r="B118" s="313" t="s">
        <v>279</v>
      </c>
      <c r="C118" s="321" t="s">
        <v>88</v>
      </c>
      <c r="D118" s="400">
        <v>3141</v>
      </c>
      <c r="E118" s="341">
        <v>0</v>
      </c>
      <c r="F118" s="345">
        <v>0</v>
      </c>
      <c r="G118" s="342">
        <f t="shared" si="2"/>
        <v>0</v>
      </c>
    </row>
    <row r="119" spans="2:7" ht="19.5" customHeight="1">
      <c r="B119" s="313" t="s">
        <v>280</v>
      </c>
      <c r="C119" s="321" t="s">
        <v>89</v>
      </c>
      <c r="D119" s="400">
        <v>3142</v>
      </c>
      <c r="E119" s="341">
        <v>0</v>
      </c>
      <c r="F119" s="345">
        <v>0</v>
      </c>
      <c r="G119" s="342">
        <f t="shared" si="2"/>
        <v>0</v>
      </c>
    </row>
    <row r="120" spans="2:7" ht="19.5" customHeight="1">
      <c r="B120" s="313" t="s">
        <v>281</v>
      </c>
      <c r="C120" s="321" t="s">
        <v>100</v>
      </c>
      <c r="D120" s="400">
        <v>3143</v>
      </c>
      <c r="E120" s="341">
        <v>0</v>
      </c>
      <c r="F120" s="345">
        <v>0</v>
      </c>
      <c r="G120" s="342">
        <f t="shared" si="2"/>
        <v>0</v>
      </c>
    </row>
    <row r="121" spans="2:7" ht="19.5" customHeight="1">
      <c r="B121" s="313" t="s">
        <v>282</v>
      </c>
      <c r="C121" s="319" t="s">
        <v>24</v>
      </c>
      <c r="D121" s="402">
        <v>3150</v>
      </c>
      <c r="E121" s="341">
        <v>0</v>
      </c>
      <c r="F121" s="345">
        <v>0</v>
      </c>
      <c r="G121" s="342">
        <f t="shared" si="2"/>
        <v>0</v>
      </c>
    </row>
    <row r="122" spans="2:7" ht="19.5" customHeight="1">
      <c r="B122" s="313" t="s">
        <v>283</v>
      </c>
      <c r="C122" s="319" t="s">
        <v>328</v>
      </c>
      <c r="D122" s="402">
        <v>3160</v>
      </c>
      <c r="E122" s="341">
        <v>0</v>
      </c>
      <c r="F122" s="345">
        <v>0</v>
      </c>
      <c r="G122" s="342">
        <f t="shared" si="2"/>
        <v>0</v>
      </c>
    </row>
    <row r="123" spans="2:7" ht="19.5" customHeight="1">
      <c r="B123" s="367" t="s">
        <v>284</v>
      </c>
      <c r="C123" s="372" t="s">
        <v>25</v>
      </c>
      <c r="D123" s="402">
        <v>3200</v>
      </c>
      <c r="E123" s="366">
        <f>E124+E125+E126+E127</f>
        <v>0</v>
      </c>
      <c r="F123" s="365">
        <f>F124+F125+F126+F127</f>
        <v>0</v>
      </c>
      <c r="G123" s="358">
        <f t="shared" si="2"/>
        <v>0</v>
      </c>
    </row>
    <row r="124" spans="2:7" ht="19.5" customHeight="1">
      <c r="B124" s="313" t="s">
        <v>285</v>
      </c>
      <c r="C124" s="238" t="s">
        <v>26</v>
      </c>
      <c r="D124" s="400">
        <v>3210</v>
      </c>
      <c r="E124" s="341">
        <v>0</v>
      </c>
      <c r="F124" s="345">
        <v>0</v>
      </c>
      <c r="G124" s="342">
        <f t="shared" si="2"/>
        <v>0</v>
      </c>
    </row>
    <row r="125" spans="2:7" ht="19.5" customHeight="1">
      <c r="B125" s="313" t="s">
        <v>286</v>
      </c>
      <c r="C125" s="238" t="s">
        <v>27</v>
      </c>
      <c r="D125" s="400">
        <v>3220</v>
      </c>
      <c r="E125" s="341">
        <v>0</v>
      </c>
      <c r="F125" s="345">
        <v>0</v>
      </c>
      <c r="G125" s="342">
        <f t="shared" si="2"/>
        <v>0</v>
      </c>
    </row>
    <row r="126" spans="2:7" ht="25.5" customHeight="1">
      <c r="B126" s="313" t="s">
        <v>287</v>
      </c>
      <c r="C126" s="317" t="s">
        <v>288</v>
      </c>
      <c r="D126" s="400">
        <v>3230</v>
      </c>
      <c r="E126" s="341">
        <v>0</v>
      </c>
      <c r="F126" s="345">
        <v>0</v>
      </c>
      <c r="G126" s="342">
        <f t="shared" si="2"/>
        <v>0</v>
      </c>
    </row>
    <row r="127" spans="2:7" s="22" customFormat="1" ht="19.5" customHeight="1">
      <c r="B127" s="313" t="s">
        <v>289</v>
      </c>
      <c r="C127" s="238" t="s">
        <v>28</v>
      </c>
      <c r="D127" s="400">
        <v>3240</v>
      </c>
      <c r="E127" s="341">
        <v>0</v>
      </c>
      <c r="F127" s="345">
        <v>0</v>
      </c>
      <c r="G127" s="342">
        <f t="shared" si="2"/>
        <v>0</v>
      </c>
    </row>
    <row r="128" spans="2:7" ht="18" customHeight="1">
      <c r="B128" s="250"/>
      <c r="C128" s="339" t="s">
        <v>323</v>
      </c>
      <c r="D128" s="410">
        <v>4000</v>
      </c>
      <c r="E128" s="341">
        <v>0</v>
      </c>
      <c r="F128" s="346">
        <v>0</v>
      </c>
      <c r="G128" s="395">
        <f>SUM(E128,F128)</f>
        <v>0</v>
      </c>
    </row>
    <row r="129" spans="2:7" ht="18.75" customHeight="1">
      <c r="B129" s="338" t="s">
        <v>178</v>
      </c>
      <c r="C129" s="253" t="s">
        <v>30</v>
      </c>
      <c r="D129" s="411">
        <v>4110</v>
      </c>
      <c r="E129" s="341">
        <v>0</v>
      </c>
      <c r="F129" s="346">
        <v>0</v>
      </c>
      <c r="G129" s="395">
        <f>SUM(E129,F129)</f>
        <v>0</v>
      </c>
    </row>
    <row r="130" spans="2:7" ht="18.75" customHeight="1">
      <c r="B130" s="250" t="s">
        <v>179</v>
      </c>
      <c r="C130" s="252" t="s">
        <v>68</v>
      </c>
      <c r="D130" s="412">
        <v>4111</v>
      </c>
      <c r="E130" s="341">
        <v>0</v>
      </c>
      <c r="F130" s="346">
        <v>0</v>
      </c>
      <c r="G130" s="395">
        <v>0</v>
      </c>
    </row>
    <row r="131" spans="2:7" ht="21" customHeight="1">
      <c r="B131" s="250" t="s">
        <v>180</v>
      </c>
      <c r="C131" s="252" t="s">
        <v>101</v>
      </c>
      <c r="D131" s="412">
        <v>4112</v>
      </c>
      <c r="E131" s="341">
        <v>0</v>
      </c>
      <c r="F131" s="346">
        <v>0</v>
      </c>
      <c r="G131" s="395">
        <v>0</v>
      </c>
    </row>
    <row r="132" spans="2:7" ht="30.75" customHeight="1">
      <c r="B132" s="250" t="s">
        <v>181</v>
      </c>
      <c r="C132" s="252" t="s">
        <v>207</v>
      </c>
      <c r="D132" s="412">
        <v>4113</v>
      </c>
      <c r="E132" s="341">
        <v>0</v>
      </c>
      <c r="F132" s="342">
        <v>0</v>
      </c>
      <c r="G132" s="395">
        <v>0</v>
      </c>
    </row>
    <row r="133" spans="2:7" ht="20.25" customHeight="1" hidden="1">
      <c r="B133" s="250" t="s">
        <v>182</v>
      </c>
      <c r="C133" s="252" t="s">
        <v>90</v>
      </c>
      <c r="D133" s="412">
        <v>4120</v>
      </c>
      <c r="E133" s="341">
        <v>0</v>
      </c>
      <c r="F133" s="342">
        <v>0</v>
      </c>
      <c r="G133" s="395">
        <v>0</v>
      </c>
    </row>
    <row r="134" spans="2:7" ht="29.25" customHeight="1" hidden="1">
      <c r="B134" s="250" t="s">
        <v>129</v>
      </c>
      <c r="C134" s="254" t="s">
        <v>130</v>
      </c>
      <c r="D134" s="412">
        <v>4121</v>
      </c>
      <c r="E134" s="341">
        <v>0</v>
      </c>
      <c r="F134" s="342">
        <v>0</v>
      </c>
      <c r="G134" s="395">
        <v>0</v>
      </c>
    </row>
    <row r="135" spans="2:7" ht="20.25" customHeight="1" hidden="1">
      <c r="B135" s="250" t="s">
        <v>131</v>
      </c>
      <c r="C135" s="254" t="s">
        <v>132</v>
      </c>
      <c r="D135" s="412">
        <v>4122</v>
      </c>
      <c r="E135" s="341">
        <v>0</v>
      </c>
      <c r="F135" s="342">
        <v>0</v>
      </c>
      <c r="G135" s="395">
        <v>0</v>
      </c>
    </row>
    <row r="136" spans="2:7" ht="20.25" customHeight="1" hidden="1">
      <c r="B136" s="250" t="s">
        <v>133</v>
      </c>
      <c r="C136" s="254" t="s">
        <v>91</v>
      </c>
      <c r="D136" s="412">
        <v>4123</v>
      </c>
      <c r="E136" s="341">
        <v>0</v>
      </c>
      <c r="F136" s="342">
        <v>0</v>
      </c>
      <c r="G136" s="395">
        <v>0</v>
      </c>
    </row>
    <row r="137" spans="2:7" ht="20.25" customHeight="1" hidden="1">
      <c r="B137" s="250" t="s">
        <v>134</v>
      </c>
      <c r="C137" s="255" t="s">
        <v>92</v>
      </c>
      <c r="D137" s="411">
        <v>4200</v>
      </c>
      <c r="E137" s="341">
        <v>0</v>
      </c>
      <c r="F137" s="342">
        <v>0</v>
      </c>
      <c r="G137" s="395">
        <v>0</v>
      </c>
    </row>
    <row r="138" spans="2:7" ht="19.5" customHeight="1">
      <c r="B138" s="338" t="s">
        <v>183</v>
      </c>
      <c r="C138" s="253" t="s">
        <v>29</v>
      </c>
      <c r="D138" s="412">
        <v>4210</v>
      </c>
      <c r="E138" s="341">
        <v>0</v>
      </c>
      <c r="F138" s="342">
        <v>0</v>
      </c>
      <c r="G138" s="395">
        <v>0</v>
      </c>
    </row>
    <row r="139" spans="2:7" ht="19.5" customHeight="1" thickBot="1">
      <c r="B139" s="256" t="s">
        <v>113</v>
      </c>
      <c r="C139" s="257"/>
      <c r="D139" s="413"/>
      <c r="E139" s="350"/>
      <c r="F139" s="351"/>
      <c r="G139" s="374"/>
    </row>
    <row r="140" spans="2:7" ht="15.75" customHeight="1" hidden="1">
      <c r="B140" s="258" t="s">
        <v>135</v>
      </c>
      <c r="C140" s="259" t="s">
        <v>93</v>
      </c>
      <c r="D140" s="260">
        <v>4220</v>
      </c>
      <c r="E140" s="261">
        <v>0</v>
      </c>
      <c r="F140" s="262">
        <v>0</v>
      </c>
      <c r="G140" s="249">
        <v>0</v>
      </c>
    </row>
    <row r="141" spans="2:7" ht="26.25" customHeight="1" hidden="1">
      <c r="B141" s="263"/>
      <c r="C141" s="461"/>
      <c r="D141" s="461"/>
      <c r="E141" s="461"/>
      <c r="F141" s="461"/>
      <c r="G141" s="461"/>
    </row>
    <row r="142" spans="2:7" ht="15.75" customHeight="1" hidden="1">
      <c r="B142" s="263"/>
      <c r="C142" s="264"/>
      <c r="D142" s="265"/>
      <c r="E142" s="266"/>
      <c r="F142" s="267"/>
      <c r="G142" s="268"/>
    </row>
    <row r="143" spans="2:7" ht="15.75" customHeight="1" hidden="1">
      <c r="B143" s="263"/>
      <c r="C143" s="264"/>
      <c r="D143" s="265"/>
      <c r="E143" s="266"/>
      <c r="F143" s="267"/>
      <c r="G143" s="268"/>
    </row>
    <row r="144" spans="2:12" ht="30.75" customHeight="1" hidden="1">
      <c r="B144" s="269" t="s">
        <v>53</v>
      </c>
      <c r="C144" s="270"/>
      <c r="D144" s="270"/>
      <c r="E144" s="271"/>
      <c r="F144" s="454" t="s">
        <v>85</v>
      </c>
      <c r="G144" s="454"/>
      <c r="H144" s="1"/>
      <c r="I144" s="1"/>
      <c r="J144" s="1"/>
      <c r="K144" s="1"/>
      <c r="L144" s="1"/>
    </row>
    <row r="145" spans="2:12" ht="12" customHeight="1" hidden="1">
      <c r="B145" s="272"/>
      <c r="C145" s="273"/>
      <c r="D145" s="273"/>
      <c r="E145" s="274" t="s">
        <v>64</v>
      </c>
      <c r="F145" s="452" t="s">
        <v>65</v>
      </c>
      <c r="G145" s="452"/>
      <c r="H145" s="19"/>
      <c r="J145" s="19"/>
      <c r="K145" s="1"/>
      <c r="L145" s="1"/>
    </row>
    <row r="146" spans="2:12" ht="12" customHeight="1" hidden="1">
      <c r="B146" s="272"/>
      <c r="C146" s="273"/>
      <c r="D146" s="273"/>
      <c r="E146" s="274"/>
      <c r="F146" s="195"/>
      <c r="G146" s="195"/>
      <c r="H146" s="19"/>
      <c r="J146" s="19"/>
      <c r="K146" s="1"/>
      <c r="L146" s="1"/>
    </row>
    <row r="147" spans="2:12" ht="11.25" customHeight="1" hidden="1">
      <c r="B147" s="272"/>
      <c r="C147" s="273"/>
      <c r="D147" s="273"/>
      <c r="E147" s="274"/>
      <c r="F147" s="195"/>
      <c r="G147" s="195"/>
      <c r="H147" s="19"/>
      <c r="J147" s="19"/>
      <c r="K147" s="1"/>
      <c r="L147" s="1"/>
    </row>
    <row r="148" spans="2:12" ht="12" customHeight="1" hidden="1">
      <c r="B148" s="272"/>
      <c r="C148" s="273"/>
      <c r="D148" s="273"/>
      <c r="E148" s="274"/>
      <c r="F148" s="195"/>
      <c r="G148" s="195"/>
      <c r="H148" s="19"/>
      <c r="J148" s="19"/>
      <c r="K148" s="1"/>
      <c r="L148" s="1"/>
    </row>
    <row r="149" spans="2:12" ht="12" customHeight="1" hidden="1">
      <c r="B149" s="272"/>
      <c r="C149" s="273"/>
      <c r="D149" s="273"/>
      <c r="E149" s="274"/>
      <c r="F149" s="195"/>
      <c r="G149" s="195"/>
      <c r="H149" s="19"/>
      <c r="J149" s="19"/>
      <c r="K149" s="1"/>
      <c r="L149" s="1"/>
    </row>
    <row r="150" spans="2:12" ht="45" customHeight="1">
      <c r="B150" s="269"/>
      <c r="C150" s="275" t="s">
        <v>184</v>
      </c>
      <c r="D150" s="322"/>
      <c r="E150" s="323"/>
      <c r="F150" s="462"/>
      <c r="G150" s="462"/>
      <c r="H150" s="19"/>
      <c r="J150" s="19"/>
      <c r="K150" s="1"/>
      <c r="L150" s="1"/>
    </row>
    <row r="151" spans="2:12" ht="12" customHeight="1">
      <c r="B151" s="64"/>
      <c r="C151" s="336" t="s">
        <v>290</v>
      </c>
      <c r="D151" s="445" t="s">
        <v>65</v>
      </c>
      <c r="E151" s="445"/>
      <c r="F151" s="463"/>
      <c r="G151" s="324"/>
      <c r="H151" s="19"/>
      <c r="J151" s="19"/>
      <c r="K151" s="1"/>
      <c r="L151" s="1"/>
    </row>
    <row r="152" spans="2:12" ht="36.75" customHeight="1">
      <c r="B152" s="65"/>
      <c r="C152" s="167" t="s">
        <v>334</v>
      </c>
      <c r="D152" s="288"/>
      <c r="E152" s="446" t="s">
        <v>335</v>
      </c>
      <c r="F152" s="446"/>
      <c r="G152" s="325"/>
      <c r="H152" s="1"/>
      <c r="I152" s="1"/>
      <c r="J152" s="1"/>
      <c r="K152" s="1"/>
      <c r="L152" s="1"/>
    </row>
    <row r="153" spans="2:12" ht="12.75" customHeight="1">
      <c r="B153" s="111"/>
      <c r="C153" s="336" t="s">
        <v>290</v>
      </c>
      <c r="D153" s="445" t="s">
        <v>65</v>
      </c>
      <c r="E153" s="445"/>
      <c r="F153" s="463"/>
      <c r="G153" s="324"/>
      <c r="H153" s="42"/>
      <c r="I153" s="29"/>
      <c r="J153" s="1"/>
      <c r="K153" s="1"/>
      <c r="L153" s="1"/>
    </row>
    <row r="154" spans="3:7" ht="12.75">
      <c r="C154" s="354" t="str">
        <f>G25</f>
        <v>19.02.2015 р.</v>
      </c>
      <c r="D154" s="324"/>
      <c r="E154" s="324"/>
      <c r="F154" s="324"/>
      <c r="G154" s="324"/>
    </row>
    <row r="155" spans="3:4" ht="12.75">
      <c r="C155" s="334" t="s">
        <v>136</v>
      </c>
      <c r="D155" s="160"/>
    </row>
    <row r="156" spans="2:4" ht="12.75">
      <c r="B156" s="139"/>
      <c r="C156" s="326" t="s">
        <v>210</v>
      </c>
      <c r="D156" s="159"/>
    </row>
    <row r="157" spans="2:7" s="161" customFormat="1" ht="22.5" customHeight="1">
      <c r="B157" s="453" t="s">
        <v>329</v>
      </c>
      <c r="C157" s="453"/>
      <c r="D157" s="453"/>
      <c r="E157" s="453"/>
      <c r="F157" s="453"/>
      <c r="G157" s="453"/>
    </row>
    <row r="158" spans="2:7" s="161" customFormat="1" ht="9.75">
      <c r="B158" s="453" t="s">
        <v>186</v>
      </c>
      <c r="C158" s="453"/>
      <c r="D158" s="453"/>
      <c r="E158" s="453"/>
      <c r="F158" s="453"/>
      <c r="G158" s="453"/>
    </row>
    <row r="159" spans="2:7" s="161" customFormat="1" ht="9.75">
      <c r="B159" s="464" t="s">
        <v>187</v>
      </c>
      <c r="C159" s="464"/>
      <c r="D159" s="464"/>
      <c r="E159" s="464"/>
      <c r="F159" s="464"/>
      <c r="G159" s="464"/>
    </row>
    <row r="160" spans="2:7" s="161" customFormat="1" ht="13.5" customHeight="1">
      <c r="B160" s="464" t="s">
        <v>317</v>
      </c>
      <c r="C160" s="464"/>
      <c r="D160" s="464"/>
      <c r="E160" s="464"/>
      <c r="F160" s="464"/>
      <c r="G160" s="464"/>
    </row>
    <row r="161" spans="2:7" s="161" customFormat="1" ht="13.5" customHeight="1">
      <c r="B161" s="464" t="s">
        <v>318</v>
      </c>
      <c r="C161" s="464"/>
      <c r="D161" s="464"/>
      <c r="E161" s="464"/>
      <c r="F161" s="464"/>
      <c r="G161" s="464"/>
    </row>
    <row r="162" spans="2:7" s="161" customFormat="1" ht="9.75">
      <c r="B162" s="464" t="s">
        <v>296</v>
      </c>
      <c r="C162" s="464"/>
      <c r="D162" s="464"/>
      <c r="E162" s="464"/>
      <c r="F162" s="464"/>
      <c r="G162" s="464"/>
    </row>
    <row r="163" ht="12.75">
      <c r="D163" s="159"/>
    </row>
    <row r="164" ht="12.75">
      <c r="D164" s="159"/>
    </row>
    <row r="165" ht="12.75">
      <c r="D165" s="159"/>
    </row>
    <row r="166" ht="12.75">
      <c r="D166" s="159"/>
    </row>
    <row r="167" ht="12.75">
      <c r="D167" s="159"/>
    </row>
    <row r="168" ht="12.75">
      <c r="D168" s="159"/>
    </row>
    <row r="169" ht="12.75">
      <c r="D169" s="159"/>
    </row>
    <row r="170" ht="12.75">
      <c r="D170" s="159"/>
    </row>
    <row r="171" ht="12.75">
      <c r="D171" s="159"/>
    </row>
  </sheetData>
  <sheetProtection/>
  <mergeCells count="31">
    <mergeCell ref="E7:G7"/>
    <mergeCell ref="D35:D36"/>
    <mergeCell ref="D153:F153"/>
    <mergeCell ref="E152:F152"/>
    <mergeCell ref="E1:G1"/>
    <mergeCell ref="E9:G9"/>
    <mergeCell ref="E8:G8"/>
    <mergeCell ref="E2:G2"/>
    <mergeCell ref="E3:G3"/>
    <mergeCell ref="E4:G4"/>
    <mergeCell ref="E5:G5"/>
    <mergeCell ref="C141:G141"/>
    <mergeCell ref="F150:G150"/>
    <mergeCell ref="D151:F151"/>
    <mergeCell ref="B162:G162"/>
    <mergeCell ref="E10:G10"/>
    <mergeCell ref="B159:G159"/>
    <mergeCell ref="B160:G160"/>
    <mergeCell ref="B161:G161"/>
    <mergeCell ref="B20:G20"/>
    <mergeCell ref="B157:G157"/>
    <mergeCell ref="B23:G23"/>
    <mergeCell ref="E6:G6"/>
    <mergeCell ref="B28:G28"/>
    <mergeCell ref="F145:G145"/>
    <mergeCell ref="B158:G158"/>
    <mergeCell ref="F144:G144"/>
    <mergeCell ref="E35:G35"/>
    <mergeCell ref="C35:C36"/>
    <mergeCell ref="B21:G21"/>
    <mergeCell ref="B22:G22"/>
  </mergeCells>
  <printOptions/>
  <pageMargins left="1.1023622047244095" right="0.35433070866141736" top="0.2362204724409449" bottom="0.11811023622047245" header="0.5118110236220472" footer="0.5118110236220472"/>
  <pageSetup horizontalDpi="600" verticalDpi="600" orientation="portrait" paperSize="9" scale="59" r:id="rId1"/>
  <rowBreaks count="1" manualBreakCount="1">
    <brk id="9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56"/>
  <sheetViews>
    <sheetView view="pageBreakPreview" zoomScale="75" zoomScaleSheetLayoutView="75" zoomScalePageLayoutView="0" workbookViewId="0" topLeftCell="A23">
      <selection activeCell="O41" sqref="O41:P41"/>
    </sheetView>
  </sheetViews>
  <sheetFormatPr defaultColWidth="9.00390625" defaultRowHeight="12.75"/>
  <cols>
    <col min="1" max="1" width="6.00390625" style="4" customWidth="1"/>
    <col min="2" max="2" width="40.75390625" style="1" customWidth="1"/>
    <col min="3" max="3" width="6.75390625" style="1" customWidth="1"/>
    <col min="4" max="4" width="10.875" style="1" customWidth="1"/>
    <col min="5" max="14" width="8.125" style="1" customWidth="1"/>
    <col min="15" max="15" width="10.875" style="1" customWidth="1"/>
    <col min="16" max="16" width="9.875" style="1" customWidth="1"/>
    <col min="17" max="16384" width="9.125" style="1" customWidth="1"/>
  </cols>
  <sheetData>
    <row r="2" spans="12:16" ht="42.75" customHeight="1">
      <c r="L2" s="16"/>
      <c r="M2" s="470" t="s">
        <v>312</v>
      </c>
      <c r="N2" s="470"/>
      <c r="O2" s="470"/>
      <c r="P2" s="470"/>
    </row>
    <row r="3" spans="13:16" ht="13.5" customHeight="1">
      <c r="M3" s="33"/>
      <c r="N3" s="33"/>
      <c r="O3" s="33"/>
      <c r="P3" s="33"/>
    </row>
    <row r="4" spans="13:16" ht="13.5" customHeight="1">
      <c r="M4" s="33"/>
      <c r="N4" s="33"/>
      <c r="O4" s="33"/>
      <c r="P4" s="33"/>
    </row>
    <row r="5" spans="13:16" ht="13.5" customHeight="1">
      <c r="M5" s="33"/>
      <c r="N5" s="34" t="s">
        <v>46</v>
      </c>
      <c r="O5" s="33"/>
      <c r="P5" s="33"/>
    </row>
    <row r="6" spans="3:16" ht="24.75" customHeight="1">
      <c r="C6" s="4"/>
      <c r="D6" s="4"/>
      <c r="E6" s="4"/>
      <c r="F6" s="4"/>
      <c r="G6" s="4"/>
      <c r="H6" s="4"/>
      <c r="I6" s="4"/>
      <c r="J6" s="4"/>
      <c r="K6" s="4"/>
      <c r="L6" s="492"/>
      <c r="M6" s="492"/>
      <c r="N6" s="492"/>
      <c r="O6" s="492"/>
      <c r="P6" s="492"/>
    </row>
    <row r="7" spans="3:15" ht="12.75">
      <c r="C7" s="4"/>
      <c r="D7" s="4"/>
      <c r="E7" s="4"/>
      <c r="F7" s="4"/>
      <c r="G7" s="4"/>
      <c r="H7" s="4"/>
      <c r="I7" s="4"/>
      <c r="J7" s="4"/>
      <c r="K7" s="4"/>
      <c r="M7" s="17"/>
      <c r="N7" s="29" t="s">
        <v>77</v>
      </c>
      <c r="O7" s="17"/>
    </row>
    <row r="8" spans="3:16" ht="22.5" customHeight="1">
      <c r="C8" s="4"/>
      <c r="D8" s="4"/>
      <c r="E8" s="4"/>
      <c r="F8" s="4"/>
      <c r="G8" s="4"/>
      <c r="H8" s="4"/>
      <c r="I8" s="4"/>
      <c r="J8" s="4"/>
      <c r="K8" s="4"/>
      <c r="L8" s="493"/>
      <c r="M8" s="493"/>
      <c r="N8" s="493"/>
      <c r="O8" s="493"/>
      <c r="P8" s="493"/>
    </row>
    <row r="9" spans="3:16" ht="12.75">
      <c r="C9" s="4"/>
      <c r="D9" s="4"/>
      <c r="E9" s="4"/>
      <c r="F9" s="4"/>
      <c r="G9" s="4"/>
      <c r="H9" s="4"/>
      <c r="I9" s="4"/>
      <c r="J9" s="4"/>
      <c r="K9" s="4"/>
      <c r="M9" s="488" t="s">
        <v>56</v>
      </c>
      <c r="N9" s="488"/>
      <c r="O9" s="489" t="s">
        <v>76</v>
      </c>
      <c r="P9" s="489"/>
    </row>
    <row r="10" spans="3:15" ht="19.5" customHeight="1">
      <c r="C10" s="4"/>
      <c r="D10" s="4"/>
      <c r="E10" s="4"/>
      <c r="F10" s="4"/>
      <c r="G10" s="4"/>
      <c r="H10" s="4"/>
      <c r="I10" s="4"/>
      <c r="J10" s="4"/>
      <c r="K10" s="4"/>
      <c r="L10" s="4" t="s">
        <v>60</v>
      </c>
      <c r="M10" s="15"/>
      <c r="N10" s="15"/>
      <c r="O10" s="4"/>
    </row>
    <row r="11" spans="1:15" s="6" customFormat="1" ht="57" customHeight="1">
      <c r="A11" s="490" t="s">
        <v>339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</row>
    <row r="12" spans="1:16" ht="15.75">
      <c r="A12" s="10"/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M12" s="1" t="s">
        <v>47</v>
      </c>
      <c r="N12" s="519">
        <f>'3 Дов. про зміни до пом.плану'!P15</f>
        <v>1</v>
      </c>
      <c r="O12" s="519"/>
      <c r="P12" s="2"/>
    </row>
    <row r="13" spans="1:16" ht="12.75">
      <c r="A13" s="10"/>
      <c r="B13" s="29"/>
      <c r="C13" s="10"/>
      <c r="D13" s="10"/>
      <c r="E13" s="10"/>
      <c r="F13" s="10"/>
      <c r="G13" s="10"/>
      <c r="H13" s="10"/>
      <c r="I13" s="10"/>
      <c r="J13" s="10"/>
      <c r="K13" s="10"/>
      <c r="N13" s="140"/>
      <c r="O13" s="141"/>
      <c r="P13" s="2"/>
    </row>
    <row r="14" spans="1:16" ht="15" customHeight="1">
      <c r="A14" s="10"/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M14" s="1" t="s">
        <v>48</v>
      </c>
      <c r="N14" s="520" t="str">
        <f>'3 Дов. про зміни до пом.плану'!P16</f>
        <v>19.02.2015 р.</v>
      </c>
      <c r="O14" s="519"/>
      <c r="P14" s="2"/>
    </row>
    <row r="15" spans="1:12" ht="24" customHeight="1">
      <c r="A15" s="28" t="s">
        <v>173</v>
      </c>
      <c r="B15" s="28"/>
      <c r="C15" s="68"/>
      <c r="D15" s="28"/>
      <c r="E15" s="28"/>
      <c r="F15" s="28"/>
      <c r="G15" s="28"/>
      <c r="H15" s="28"/>
      <c r="I15" s="28"/>
      <c r="J15" s="28"/>
      <c r="K15" s="28"/>
      <c r="L15" s="3"/>
    </row>
    <row r="16" spans="1:12" ht="14.25">
      <c r="A16" s="496" t="s">
        <v>194</v>
      </c>
      <c r="B16" s="496"/>
      <c r="C16" s="7" t="s">
        <v>143</v>
      </c>
      <c r="D16" s="36"/>
      <c r="E16" s="36"/>
      <c r="F16" s="36"/>
      <c r="G16" s="36"/>
      <c r="H16" s="36"/>
      <c r="I16" s="28"/>
      <c r="J16" s="28"/>
      <c r="K16" s="28"/>
      <c r="L16" s="3"/>
    </row>
    <row r="17" spans="1:15" ht="12.75">
      <c r="A17" s="10" t="s">
        <v>326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53"/>
      <c r="M17" s="2"/>
      <c r="N17" s="2"/>
      <c r="O17" s="2"/>
    </row>
    <row r="18" spans="1:15" ht="12.75">
      <c r="A18" s="28" t="s">
        <v>138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289" t="s">
        <v>213</v>
      </c>
      <c r="B19" s="291"/>
      <c r="C19" s="291"/>
      <c r="D19" s="168"/>
      <c r="E19" s="168"/>
      <c r="F19" s="3"/>
      <c r="G19" s="3"/>
      <c r="H19" s="3"/>
      <c r="I19" s="3"/>
      <c r="J19" s="3"/>
      <c r="K19" s="3"/>
      <c r="L19" s="3"/>
      <c r="M19" s="2"/>
      <c r="N19" s="2"/>
      <c r="O19" s="2"/>
    </row>
    <row r="20" spans="1:15" ht="12.75">
      <c r="A20" s="496" t="s">
        <v>120</v>
      </c>
      <c r="B20" s="496"/>
      <c r="C20" s="496"/>
      <c r="D20" s="496"/>
      <c r="E20" s="496"/>
      <c r="F20" s="496"/>
      <c r="G20" s="496"/>
      <c r="H20" s="496"/>
      <c r="I20" s="496"/>
      <c r="J20" s="496"/>
      <c r="K20" s="496"/>
      <c r="L20" s="53"/>
      <c r="M20" s="2"/>
      <c r="N20" s="2"/>
      <c r="O20" s="2"/>
    </row>
    <row r="21" spans="1:15" ht="12.75">
      <c r="A21" s="58" t="s">
        <v>195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3"/>
      <c r="M21" s="2"/>
      <c r="N21" s="2"/>
      <c r="O21" s="2"/>
    </row>
    <row r="22" spans="1:15" ht="12.75">
      <c r="A22" s="496" t="s">
        <v>199</v>
      </c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53"/>
      <c r="M22" s="2"/>
      <c r="N22" s="2"/>
      <c r="O22" s="2"/>
    </row>
    <row r="23" spans="1:16" ht="13.5" thickBot="1">
      <c r="A23" s="50"/>
      <c r="B23" s="2"/>
      <c r="C23" s="11"/>
      <c r="D23" s="40"/>
      <c r="E23" s="11"/>
      <c r="F23" s="11"/>
      <c r="G23" s="11"/>
      <c r="H23" s="11"/>
      <c r="I23" s="11"/>
      <c r="J23" s="11"/>
      <c r="K23" s="11"/>
      <c r="L23" s="11"/>
      <c r="M23" s="11"/>
      <c r="N23" s="41" t="s">
        <v>57</v>
      </c>
      <c r="O23" s="41"/>
      <c r="P23" s="41"/>
    </row>
    <row r="24" spans="1:16" s="9" customFormat="1" ht="12" customHeight="1" hidden="1">
      <c r="A24" s="39"/>
      <c r="B24" s="39"/>
      <c r="C24" s="32" t="s">
        <v>50</v>
      </c>
      <c r="D24" s="37" t="s">
        <v>51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38" t="s">
        <v>43</v>
      </c>
    </row>
    <row r="25" spans="1:16" s="9" customFormat="1" ht="12" customHeight="1" hidden="1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193"/>
    </row>
    <row r="26" spans="1:16" s="9" customFormat="1" ht="12" customHeight="1">
      <c r="A26" s="497" t="s">
        <v>70</v>
      </c>
      <c r="B26" s="505" t="s">
        <v>69</v>
      </c>
      <c r="C26" s="506"/>
      <c r="D26" s="511" t="s">
        <v>71</v>
      </c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3"/>
      <c r="P26" s="514" t="s">
        <v>75</v>
      </c>
    </row>
    <row r="27" spans="1:16" s="9" customFormat="1" ht="12" customHeight="1">
      <c r="A27" s="498"/>
      <c r="B27" s="507"/>
      <c r="C27" s="508"/>
      <c r="D27" s="509" t="s">
        <v>74</v>
      </c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0"/>
      <c r="P27" s="515"/>
    </row>
    <row r="28" spans="1:16" s="9" customFormat="1" ht="16.5" customHeight="1">
      <c r="A28" s="499"/>
      <c r="B28" s="509"/>
      <c r="C28" s="510"/>
      <c r="D28" s="12" t="s">
        <v>31</v>
      </c>
      <c r="E28" s="12" t="s">
        <v>32</v>
      </c>
      <c r="F28" s="12" t="s">
        <v>33</v>
      </c>
      <c r="G28" s="12" t="s">
        <v>34</v>
      </c>
      <c r="H28" s="12" t="s">
        <v>35</v>
      </c>
      <c r="I28" s="12" t="s">
        <v>36</v>
      </c>
      <c r="J28" s="12" t="s">
        <v>37</v>
      </c>
      <c r="K28" s="12" t="s">
        <v>38</v>
      </c>
      <c r="L28" s="12" t="s">
        <v>39</v>
      </c>
      <c r="M28" s="12" t="s">
        <v>40</v>
      </c>
      <c r="N28" s="12" t="s">
        <v>41</v>
      </c>
      <c r="O28" s="12" t="s">
        <v>42</v>
      </c>
      <c r="P28" s="516"/>
    </row>
    <row r="29" spans="1:16" s="9" customFormat="1" ht="13.5" customHeight="1">
      <c r="A29" s="45">
        <v>1</v>
      </c>
      <c r="B29" s="475">
        <v>2</v>
      </c>
      <c r="C29" s="476"/>
      <c r="D29" s="12">
        <v>3</v>
      </c>
      <c r="E29" s="12">
        <v>4</v>
      </c>
      <c r="F29" s="12">
        <v>5</v>
      </c>
      <c r="G29" s="12">
        <v>6</v>
      </c>
      <c r="H29" s="12">
        <v>7</v>
      </c>
      <c r="I29" s="12">
        <v>8</v>
      </c>
      <c r="J29" s="12">
        <v>9</v>
      </c>
      <c r="K29" s="12">
        <v>10</v>
      </c>
      <c r="L29" s="12">
        <v>11</v>
      </c>
      <c r="M29" s="12">
        <v>12</v>
      </c>
      <c r="N29" s="12">
        <v>13</v>
      </c>
      <c r="O29" s="12">
        <v>14</v>
      </c>
      <c r="P29" s="44">
        <v>15</v>
      </c>
    </row>
    <row r="30" spans="1:16" ht="18" customHeight="1">
      <c r="A30" s="46">
        <v>2110</v>
      </c>
      <c r="B30" s="477" t="s">
        <v>291</v>
      </c>
      <c r="C30" s="47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47">
        <f aca="true" t="shared" si="0" ref="P30:P38">SUM(D30:O30)</f>
        <v>0</v>
      </c>
    </row>
    <row r="31" spans="1:16" ht="15" customHeight="1">
      <c r="A31" s="46">
        <v>2120</v>
      </c>
      <c r="B31" s="479" t="s">
        <v>292</v>
      </c>
      <c r="C31" s="48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47">
        <f t="shared" si="0"/>
        <v>0</v>
      </c>
    </row>
    <row r="32" spans="1:16" ht="15" customHeight="1">
      <c r="A32" s="46">
        <v>2220</v>
      </c>
      <c r="B32" s="479" t="s">
        <v>125</v>
      </c>
      <c r="C32" s="48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47">
        <f t="shared" si="0"/>
        <v>0</v>
      </c>
    </row>
    <row r="33" spans="1:16" ht="15" customHeight="1">
      <c r="A33" s="46">
        <v>2230</v>
      </c>
      <c r="B33" s="479" t="s">
        <v>61</v>
      </c>
      <c r="C33" s="480"/>
      <c r="D33" s="31"/>
      <c r="E33" s="31"/>
      <c r="F33" s="66"/>
      <c r="G33" s="66"/>
      <c r="H33" s="31"/>
      <c r="I33" s="31"/>
      <c r="J33" s="31"/>
      <c r="K33" s="31"/>
      <c r="L33" s="31"/>
      <c r="M33" s="31"/>
      <c r="N33" s="31"/>
      <c r="O33" s="31"/>
      <c r="P33" s="47">
        <f t="shared" si="0"/>
        <v>0</v>
      </c>
    </row>
    <row r="34" spans="1:16" ht="17.25" customHeight="1">
      <c r="A34" s="46">
        <v>2270</v>
      </c>
      <c r="B34" s="483" t="s">
        <v>10</v>
      </c>
      <c r="C34" s="484"/>
      <c r="D34" s="31"/>
      <c r="E34" s="31"/>
      <c r="F34" s="66"/>
      <c r="G34" s="66"/>
      <c r="H34" s="31"/>
      <c r="I34" s="31"/>
      <c r="J34" s="31"/>
      <c r="K34" s="31"/>
      <c r="L34" s="31"/>
      <c r="M34" s="31"/>
      <c r="N34" s="31"/>
      <c r="O34" s="31"/>
      <c r="P34" s="47">
        <f t="shared" si="0"/>
        <v>0</v>
      </c>
    </row>
    <row r="35" spans="1:16" ht="33.75" customHeight="1">
      <c r="A35" s="46">
        <v>2281</v>
      </c>
      <c r="B35" s="483" t="s">
        <v>121</v>
      </c>
      <c r="C35" s="484"/>
      <c r="D35" s="31"/>
      <c r="E35" s="31"/>
      <c r="F35" s="66"/>
      <c r="G35" s="66"/>
      <c r="H35" s="31"/>
      <c r="I35" s="31"/>
      <c r="J35" s="31"/>
      <c r="K35" s="31"/>
      <c r="L35" s="31"/>
      <c r="M35" s="31"/>
      <c r="N35" s="31"/>
      <c r="O35" s="31"/>
      <c r="P35" s="47">
        <f t="shared" si="0"/>
        <v>0</v>
      </c>
    </row>
    <row r="36" spans="1:16" s="116" customFormat="1" ht="42" customHeight="1">
      <c r="A36" s="113">
        <v>2282</v>
      </c>
      <c r="B36" s="486" t="s">
        <v>122</v>
      </c>
      <c r="C36" s="487"/>
      <c r="D36" s="114">
        <f>'3 Дов. про зміни до пом.плану'!E39</f>
        <v>0</v>
      </c>
      <c r="E36" s="114">
        <f>'3 Дов. про зміни до пом.плану'!F39</f>
        <v>0</v>
      </c>
      <c r="F36" s="114">
        <f>'3 Дов. про зміни до пом.плану'!G39</f>
        <v>0</v>
      </c>
      <c r="G36" s="114">
        <f>'3 Дов. про зміни до пом.плану'!H39</f>
        <v>0</v>
      </c>
      <c r="H36" s="114">
        <f>'3 Дов. про зміни до пом.плану'!I39</f>
        <v>0</v>
      </c>
      <c r="I36" s="114">
        <f>'3 Дов. про зміни до пом.плану'!J39</f>
        <v>0</v>
      </c>
      <c r="J36" s="114">
        <f>'3 Дов. про зміни до пом.плану'!K39</f>
        <v>0</v>
      </c>
      <c r="K36" s="114">
        <f>'3 Дов. про зміни до пом.плану'!L39</f>
        <v>0</v>
      </c>
      <c r="L36" s="114">
        <f>'3 Дов. про зміни до пом.плану'!M39</f>
        <v>0</v>
      </c>
      <c r="M36" s="114">
        <f>'3 Дов. про зміни до пом.плану'!N39</f>
        <v>0</v>
      </c>
      <c r="N36" s="114">
        <f>'3 Дов. про зміни до пом.плану'!O39</f>
        <v>0</v>
      </c>
      <c r="O36" s="114">
        <f>'3 Дов. про зміни до пом.плану'!P39</f>
        <v>0</v>
      </c>
      <c r="P36" s="115">
        <f t="shared" si="0"/>
        <v>0</v>
      </c>
    </row>
    <row r="37" spans="1:16" ht="14.25" customHeight="1">
      <c r="A37" s="46">
        <v>2700</v>
      </c>
      <c r="B37" s="477" t="s">
        <v>261</v>
      </c>
      <c r="C37" s="478"/>
      <c r="D37" s="31"/>
      <c r="E37" s="31"/>
      <c r="F37" s="66"/>
      <c r="G37" s="66"/>
      <c r="H37" s="31"/>
      <c r="I37" s="31"/>
      <c r="J37" s="31"/>
      <c r="K37" s="31"/>
      <c r="L37" s="31"/>
      <c r="M37" s="31"/>
      <c r="N37" s="31"/>
      <c r="O37" s="31"/>
      <c r="P37" s="47">
        <f t="shared" si="0"/>
        <v>0</v>
      </c>
    </row>
    <row r="38" spans="1:16" ht="15" customHeight="1">
      <c r="A38" s="46" t="s">
        <v>176</v>
      </c>
      <c r="B38" s="477" t="s">
        <v>44</v>
      </c>
      <c r="C38" s="478"/>
      <c r="D38" s="31"/>
      <c r="E38" s="31"/>
      <c r="F38" s="31"/>
      <c r="G38" s="31"/>
      <c r="H38" s="31"/>
      <c r="I38" s="13"/>
      <c r="J38" s="31"/>
      <c r="K38" s="31"/>
      <c r="L38" s="31"/>
      <c r="M38" s="31"/>
      <c r="N38" s="31"/>
      <c r="O38" s="31"/>
      <c r="P38" s="47">
        <f t="shared" si="0"/>
        <v>0</v>
      </c>
    </row>
    <row r="39" spans="1:16" ht="15.75" customHeight="1" thickBot="1">
      <c r="A39" s="48"/>
      <c r="B39" s="500" t="s">
        <v>62</v>
      </c>
      <c r="C39" s="501"/>
      <c r="D39" s="49">
        <f>SUM(D30:D38)</f>
        <v>0</v>
      </c>
      <c r="E39" s="49">
        <f aca="true" t="shared" si="1" ref="E39:P39">SUM(E30:E38)</f>
        <v>0</v>
      </c>
      <c r="F39" s="49">
        <f t="shared" si="1"/>
        <v>0</v>
      </c>
      <c r="G39" s="49">
        <f t="shared" si="1"/>
        <v>0</v>
      </c>
      <c r="H39" s="49">
        <f t="shared" si="1"/>
        <v>0</v>
      </c>
      <c r="I39" s="49">
        <f t="shared" si="1"/>
        <v>0</v>
      </c>
      <c r="J39" s="49">
        <f t="shared" si="1"/>
        <v>0</v>
      </c>
      <c r="K39" s="49">
        <f t="shared" si="1"/>
        <v>0</v>
      </c>
      <c r="L39" s="49">
        <f t="shared" si="1"/>
        <v>0</v>
      </c>
      <c r="M39" s="49">
        <f t="shared" si="1"/>
        <v>0</v>
      </c>
      <c r="N39" s="49">
        <f t="shared" si="1"/>
        <v>0</v>
      </c>
      <c r="O39" s="49">
        <f t="shared" si="1"/>
        <v>0</v>
      </c>
      <c r="P39" s="194">
        <f t="shared" si="1"/>
        <v>0</v>
      </c>
    </row>
    <row r="40" spans="1:16" ht="22.5" customHeight="1">
      <c r="A40" s="481"/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</row>
    <row r="41" spans="2:16" ht="36" customHeight="1">
      <c r="B41" s="119" t="s">
        <v>142</v>
      </c>
      <c r="C41" s="503"/>
      <c r="D41" s="504"/>
      <c r="E41" s="504"/>
      <c r="F41" s="504"/>
      <c r="G41" s="504"/>
      <c r="H41" s="502" t="s">
        <v>334</v>
      </c>
      <c r="I41" s="502"/>
      <c r="J41" s="502"/>
      <c r="K41" s="502"/>
      <c r="L41" s="3"/>
      <c r="M41" s="28"/>
      <c r="N41" s="51"/>
      <c r="O41" s="446" t="s">
        <v>335</v>
      </c>
      <c r="P41" s="446"/>
    </row>
    <row r="42" spans="2:16" ht="10.5" customHeight="1">
      <c r="B42" s="119"/>
      <c r="C42" s="120"/>
      <c r="D42" s="20" t="s">
        <v>0</v>
      </c>
      <c r="E42" s="50"/>
      <c r="F42" s="482" t="s">
        <v>140</v>
      </c>
      <c r="G42" s="482"/>
      <c r="M42" s="43" t="s">
        <v>0</v>
      </c>
      <c r="O42" s="485" t="s">
        <v>65</v>
      </c>
      <c r="P42" s="485"/>
    </row>
    <row r="43" spans="1:13" ht="13.5" customHeight="1">
      <c r="A43" s="15"/>
      <c r="B43" s="21"/>
      <c r="M43" s="2"/>
    </row>
    <row r="44" spans="1:13" ht="16.5" customHeight="1">
      <c r="A44" s="15"/>
      <c r="B44" s="21" t="s">
        <v>209</v>
      </c>
      <c r="D44" s="426" t="str">
        <f>'3 Дов. про зміни до пом.плану'!C47</f>
        <v>19.02.2015 р.</v>
      </c>
      <c r="I44" s="43"/>
      <c r="K44" s="43"/>
      <c r="L44" s="43"/>
      <c r="M44" s="2"/>
    </row>
    <row r="45" spans="1:13" ht="16.5" customHeight="1">
      <c r="A45" s="15"/>
      <c r="B45" s="21"/>
      <c r="D45" s="337" t="s">
        <v>159</v>
      </c>
      <c r="I45" s="43"/>
      <c r="K45" s="43"/>
      <c r="L45" s="43"/>
      <c r="M45" s="2"/>
    </row>
    <row r="46" spans="1:16" ht="13.5" customHeight="1">
      <c r="A46" s="481" t="s">
        <v>299</v>
      </c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</row>
    <row r="47" spans="1:16" ht="13.5" customHeight="1">
      <c r="A47" s="494" t="s">
        <v>300</v>
      </c>
      <c r="B47" s="494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</row>
    <row r="48" spans="1:16" ht="13.5" customHeight="1">
      <c r="A48" s="495"/>
      <c r="B48" s="495"/>
      <c r="C48" s="495"/>
      <c r="D48" s="495"/>
      <c r="E48" s="495"/>
      <c r="F48" s="495"/>
      <c r="G48" s="495"/>
      <c r="H48" s="10"/>
      <c r="I48" s="10"/>
      <c r="J48" s="10"/>
      <c r="K48" s="10"/>
      <c r="L48" s="10"/>
      <c r="M48" s="10"/>
      <c r="N48" s="10"/>
      <c r="O48" s="10"/>
      <c r="P48" s="10"/>
    </row>
    <row r="49" ht="13.5" customHeight="1">
      <c r="A49" s="1"/>
    </row>
    <row r="50" spans="1:15" ht="12.75">
      <c r="A50" s="10"/>
      <c r="L50" s="1" t="s">
        <v>58</v>
      </c>
      <c r="M50" s="30"/>
      <c r="N50" s="30"/>
      <c r="O50" s="17"/>
    </row>
    <row r="51" spans="1:15" ht="12.75">
      <c r="A51" s="10"/>
      <c r="M51" s="30"/>
      <c r="N51" s="30"/>
      <c r="O51" s="17"/>
    </row>
    <row r="52" spans="11:14" ht="12.75">
      <c r="K52" s="2"/>
      <c r="L52" s="30"/>
      <c r="M52" s="2"/>
      <c r="N52" s="2"/>
    </row>
    <row r="53" spans="9:12" ht="12.75">
      <c r="I53" s="19"/>
      <c r="J53" s="29"/>
      <c r="K53" s="2"/>
      <c r="L53" s="2"/>
    </row>
    <row r="55" ht="15.75">
      <c r="B55" s="52"/>
    </row>
    <row r="56" ht="12.75">
      <c r="B56" s="19"/>
    </row>
  </sheetData>
  <sheetProtection/>
  <mergeCells count="38">
    <mergeCell ref="B26:C28"/>
    <mergeCell ref="D26:O26"/>
    <mergeCell ref="P26:P28"/>
    <mergeCell ref="D27:O27"/>
    <mergeCell ref="B12:K12"/>
    <mergeCell ref="N12:O12"/>
    <mergeCell ref="B14:K14"/>
    <mergeCell ref="N14:O14"/>
    <mergeCell ref="A47:P47"/>
    <mergeCell ref="A48:G48"/>
    <mergeCell ref="A16:B16"/>
    <mergeCell ref="A20:K20"/>
    <mergeCell ref="A22:K22"/>
    <mergeCell ref="A26:A28"/>
    <mergeCell ref="B38:C38"/>
    <mergeCell ref="B39:C39"/>
    <mergeCell ref="H41:K41"/>
    <mergeCell ref="C41:G41"/>
    <mergeCell ref="O42:P42"/>
    <mergeCell ref="B35:C35"/>
    <mergeCell ref="B36:C36"/>
    <mergeCell ref="B37:C37"/>
    <mergeCell ref="M2:P2"/>
    <mergeCell ref="M9:N9"/>
    <mergeCell ref="O9:P9"/>
    <mergeCell ref="A11:O11"/>
    <mergeCell ref="L6:P6"/>
    <mergeCell ref="L8:P8"/>
    <mergeCell ref="B29:C29"/>
    <mergeCell ref="B30:C30"/>
    <mergeCell ref="B31:C31"/>
    <mergeCell ref="B32:C32"/>
    <mergeCell ref="A46:P46"/>
    <mergeCell ref="F42:G42"/>
    <mergeCell ref="B33:C33"/>
    <mergeCell ref="B34:C34"/>
    <mergeCell ref="A40:P40"/>
    <mergeCell ref="O41:P41"/>
  </mergeCells>
  <printOptions/>
  <pageMargins left="1.1023622047244095" right="0.3937007874015748" top="0.31496062992125984" bottom="0" header="0.31496062992125984" footer="0.196850393700787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="75" zoomScaleSheetLayoutView="75" zoomScalePageLayoutView="0" workbookViewId="0" topLeftCell="A12">
      <selection activeCell="P23" sqref="P23"/>
    </sheetView>
  </sheetViews>
  <sheetFormatPr defaultColWidth="9.00390625" defaultRowHeight="12.75"/>
  <cols>
    <col min="1" max="1" width="2.375" style="4" customWidth="1"/>
    <col min="2" max="2" width="10.625" style="1" customWidth="1"/>
    <col min="3" max="3" width="29.875" style="1" customWidth="1"/>
    <col min="4" max="4" width="7.125" style="1" hidden="1" customWidth="1"/>
    <col min="5" max="5" width="12.25390625" style="1" customWidth="1"/>
    <col min="6" max="6" width="12.875" style="1" customWidth="1"/>
    <col min="7" max="7" width="11.25390625" style="1" customWidth="1"/>
    <col min="8" max="8" width="10.00390625" style="1" customWidth="1"/>
    <col min="9" max="10" width="11.875" style="1" customWidth="1"/>
    <col min="11" max="11" width="13.875" style="1" customWidth="1"/>
    <col min="12" max="12" width="11.875" style="1" customWidth="1"/>
    <col min="13" max="13" width="14.75390625" style="1" customWidth="1"/>
    <col min="14" max="14" width="12.75390625" style="1" customWidth="1"/>
    <col min="15" max="15" width="13.375" style="1" customWidth="1"/>
    <col min="16" max="16" width="12.875" style="1" customWidth="1"/>
    <col min="17" max="17" width="19.00390625" style="1" customWidth="1"/>
    <col min="18" max="16384" width="9.125" style="1" customWidth="1"/>
  </cols>
  <sheetData>
    <row r="1" spans="15:18" ht="12.75">
      <c r="O1" s="495" t="s">
        <v>148</v>
      </c>
      <c r="P1" s="495"/>
      <c r="Q1" s="495"/>
      <c r="R1" s="10"/>
    </row>
    <row r="2" spans="13:18" ht="15.75" customHeight="1">
      <c r="M2" s="16"/>
      <c r="O2" s="550" t="s">
        <v>149</v>
      </c>
      <c r="P2" s="550"/>
      <c r="Q2" s="550"/>
      <c r="R2" s="144"/>
    </row>
    <row r="3" spans="15:18" ht="12" customHeight="1">
      <c r="O3" s="521" t="s">
        <v>150</v>
      </c>
      <c r="P3" s="521"/>
      <c r="Q3" s="521"/>
      <c r="R3" s="29"/>
    </row>
    <row r="4" spans="14:17" ht="13.5" customHeight="1">
      <c r="N4" s="33"/>
      <c r="O4" s="521" t="s">
        <v>297</v>
      </c>
      <c r="P4" s="521"/>
      <c r="Q4" s="521"/>
    </row>
    <row r="5" spans="14:17" ht="13.5" customHeight="1">
      <c r="N5" s="33"/>
      <c r="O5" s="521" t="s">
        <v>298</v>
      </c>
      <c r="P5" s="521"/>
      <c r="Q5" s="521"/>
    </row>
    <row r="6" spans="2:17" ht="17.25" customHeight="1">
      <c r="B6" s="538" t="s">
        <v>160</v>
      </c>
      <c r="C6" s="539"/>
      <c r="N6" s="551" t="s">
        <v>151</v>
      </c>
      <c r="O6" s="551"/>
      <c r="P6" s="551"/>
      <c r="Q6" s="551"/>
    </row>
    <row r="7" spans="2:17" ht="18.75" customHeight="1">
      <c r="B7" s="492"/>
      <c r="C7" s="492"/>
      <c r="D7" s="4"/>
      <c r="E7" s="4"/>
      <c r="F7" s="4"/>
      <c r="G7" s="4"/>
      <c r="H7" s="4"/>
      <c r="I7" s="4"/>
      <c r="J7" s="4"/>
      <c r="K7" s="4"/>
      <c r="L7" s="4"/>
      <c r="M7" s="125"/>
      <c r="N7" s="552"/>
      <c r="O7" s="552"/>
      <c r="P7" s="552"/>
      <c r="Q7" s="552"/>
    </row>
    <row r="8" spans="2:17" ht="12.75">
      <c r="B8" s="489" t="s">
        <v>77</v>
      </c>
      <c r="C8" s="489"/>
      <c r="D8" s="4"/>
      <c r="E8" s="4"/>
      <c r="F8" s="4"/>
      <c r="G8" s="4"/>
      <c r="H8" s="4"/>
      <c r="I8" s="4"/>
      <c r="J8" s="4"/>
      <c r="K8" s="4"/>
      <c r="L8" s="4"/>
      <c r="M8" s="2"/>
      <c r="N8" s="488" t="s">
        <v>77</v>
      </c>
      <c r="O8" s="488"/>
      <c r="P8" s="488"/>
      <c r="Q8" s="488"/>
    </row>
    <row r="9" spans="2:17" ht="15" customHeight="1">
      <c r="B9" s="492"/>
      <c r="C9" s="492"/>
      <c r="D9" s="4"/>
      <c r="E9" s="4"/>
      <c r="F9" s="4"/>
      <c r="G9" s="4"/>
      <c r="H9" s="4"/>
      <c r="I9" s="4"/>
      <c r="J9" s="4"/>
      <c r="K9" s="4"/>
      <c r="L9" s="4"/>
      <c r="M9" s="123"/>
      <c r="N9" s="504"/>
      <c r="O9" s="504"/>
      <c r="P9" s="504"/>
      <c r="Q9" s="504"/>
    </row>
    <row r="10" spans="2:17" ht="12.75">
      <c r="B10" s="540" t="s">
        <v>161</v>
      </c>
      <c r="C10" s="540"/>
      <c r="D10" s="4"/>
      <c r="E10" s="4"/>
      <c r="F10" s="4"/>
      <c r="G10" s="4"/>
      <c r="H10" s="4"/>
      <c r="I10" s="4"/>
      <c r="J10" s="4"/>
      <c r="K10" s="4"/>
      <c r="L10" s="4"/>
      <c r="N10" s="142" t="s">
        <v>0</v>
      </c>
      <c r="O10" s="142"/>
      <c r="P10" s="33" t="s">
        <v>76</v>
      </c>
      <c r="Q10" s="33"/>
    </row>
    <row r="11" spans="2:17" ht="14.25" customHeight="1">
      <c r="B11" s="492"/>
      <c r="C11" s="492"/>
      <c r="D11" s="4"/>
      <c r="E11" s="4"/>
      <c r="F11" s="4"/>
      <c r="G11" s="4"/>
      <c r="H11" s="4"/>
      <c r="I11" s="4"/>
      <c r="J11" s="4"/>
      <c r="K11" s="4"/>
      <c r="L11" s="4"/>
      <c r="N11" s="2" t="s">
        <v>60</v>
      </c>
      <c r="O11" s="145"/>
      <c r="P11" s="145"/>
      <c r="Q11" s="20"/>
    </row>
    <row r="12" spans="2:15" ht="21" customHeight="1">
      <c r="B12" s="522" t="s">
        <v>162</v>
      </c>
      <c r="C12" s="522"/>
      <c r="D12" s="4"/>
      <c r="E12" s="4"/>
      <c r="F12" s="4"/>
      <c r="G12" s="4"/>
      <c r="H12" s="129"/>
      <c r="I12" s="163" t="s">
        <v>116</v>
      </c>
      <c r="J12" s="129"/>
      <c r="K12" s="4"/>
      <c r="L12" s="4"/>
      <c r="M12" s="15"/>
      <c r="N12" s="537"/>
      <c r="O12" s="482"/>
    </row>
    <row r="13" spans="1:17" s="6" customFormat="1" ht="21" customHeight="1">
      <c r="A13" s="535" t="s">
        <v>313</v>
      </c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</row>
    <row r="14" spans="1:17" s="6" customFormat="1" ht="22.5" customHeight="1">
      <c r="A14" s="536" t="s">
        <v>338</v>
      </c>
      <c r="B14" s="536"/>
      <c r="C14" s="536"/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6"/>
      <c r="Q14" s="536"/>
    </row>
    <row r="15" spans="1:17" s="24" customFormat="1" ht="15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O15" s="119" t="s">
        <v>47</v>
      </c>
      <c r="P15" s="429">
        <v>1</v>
      </c>
      <c r="Q15" s="172"/>
    </row>
    <row r="16" spans="1:17" s="24" customFormat="1" ht="18" customHeight="1">
      <c r="A16" s="130"/>
      <c r="B16" s="130"/>
      <c r="C16" s="558" t="s">
        <v>174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O16" s="21" t="s">
        <v>48</v>
      </c>
      <c r="P16" s="427" t="s">
        <v>340</v>
      </c>
      <c r="Q16" s="172"/>
    </row>
    <row r="17" spans="1:13" ht="12" customHeight="1">
      <c r="A17" s="10" t="s">
        <v>95</v>
      </c>
      <c r="B17" s="10"/>
      <c r="C17" s="559"/>
      <c r="D17" s="59"/>
      <c r="E17" s="123"/>
      <c r="F17" s="123"/>
      <c r="G17" s="123"/>
      <c r="H17" s="123"/>
      <c r="I17" s="123"/>
      <c r="J17" s="123"/>
      <c r="K17" s="123"/>
      <c r="L17" s="123"/>
      <c r="M17" s="2"/>
    </row>
    <row r="18" spans="1:16" ht="16.5" customHeight="1">
      <c r="A18" s="1" t="s">
        <v>208</v>
      </c>
      <c r="I18" s="175" t="s">
        <v>192</v>
      </c>
      <c r="J18" s="3"/>
      <c r="K18" s="3"/>
      <c r="L18" s="3"/>
      <c r="M18" s="2"/>
      <c r="N18" s="3"/>
      <c r="O18" s="3"/>
      <c r="P18" s="3"/>
    </row>
    <row r="19" spans="1:14" ht="15" customHeight="1" hidden="1">
      <c r="A19" s="1"/>
      <c r="M19" s="162"/>
      <c r="N19" s="131"/>
    </row>
    <row r="20" spans="1:16" ht="18.75">
      <c r="A20" s="123" t="s">
        <v>327</v>
      </c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2"/>
      <c r="O20" s="2"/>
      <c r="P20" s="2"/>
    </row>
    <row r="21" spans="1:16" ht="19.5" customHeight="1">
      <c r="A21" s="123" t="s">
        <v>190</v>
      </c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9.5" customHeight="1">
      <c r="A22" s="173" t="s">
        <v>213</v>
      </c>
      <c r="B22" s="290"/>
      <c r="C22" s="290"/>
      <c r="D22" s="292"/>
      <c r="E22" s="292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123" t="s">
        <v>177</v>
      </c>
      <c r="B23" s="123"/>
      <c r="C23" s="123"/>
      <c r="D23" s="123"/>
      <c r="E23" s="123"/>
      <c r="F23" s="123"/>
      <c r="G23" s="58"/>
      <c r="H23" s="58"/>
      <c r="I23" s="58"/>
      <c r="J23" s="58"/>
      <c r="K23" s="58"/>
      <c r="L23" s="58"/>
      <c r="M23" s="53"/>
      <c r="N23" s="53"/>
      <c r="O23" s="53"/>
      <c r="P23" s="53"/>
    </row>
    <row r="24" spans="1:16" ht="15.75" customHeight="1">
      <c r="A24" s="123" t="s">
        <v>153</v>
      </c>
      <c r="B24" s="123"/>
      <c r="C24" s="123"/>
      <c r="D24" s="28"/>
      <c r="E24" s="173" t="s">
        <v>189</v>
      </c>
      <c r="F24" s="174"/>
      <c r="G24" s="58"/>
      <c r="H24" s="58"/>
      <c r="I24" s="58"/>
      <c r="J24" s="58"/>
      <c r="K24" s="58"/>
      <c r="L24" s="58"/>
      <c r="M24" s="53"/>
      <c r="N24" s="53"/>
      <c r="O24" s="53"/>
      <c r="P24" s="53"/>
    </row>
    <row r="25" spans="1:17" ht="15" customHeight="1">
      <c r="A25" s="123" t="s">
        <v>154</v>
      </c>
      <c r="B25" s="123"/>
      <c r="C25" s="123"/>
      <c r="D25" s="58"/>
      <c r="E25" s="165" t="s">
        <v>198</v>
      </c>
      <c r="F25" s="143"/>
      <c r="G25" s="58"/>
      <c r="H25" s="58"/>
      <c r="I25" s="58"/>
      <c r="J25" s="58"/>
      <c r="K25" s="58"/>
      <c r="L25" s="58"/>
      <c r="M25" s="53"/>
      <c r="N25" s="53"/>
      <c r="O25" s="53"/>
      <c r="P25" s="53"/>
      <c r="Q25" s="541" t="s">
        <v>141</v>
      </c>
    </row>
    <row r="26" spans="1:17" ht="5.25" customHeight="1" thickBot="1">
      <c r="A26" s="123"/>
      <c r="B26" s="123"/>
      <c r="C26" s="123"/>
      <c r="D26" s="123"/>
      <c r="E26" s="132"/>
      <c r="F26" s="133"/>
      <c r="G26" s="123"/>
      <c r="H26" s="123"/>
      <c r="I26" s="123"/>
      <c r="J26" s="123"/>
      <c r="K26" s="123"/>
      <c r="L26" s="123"/>
      <c r="M26" s="2"/>
      <c r="N26" s="2"/>
      <c r="O26" s="2"/>
      <c r="P26" s="2"/>
      <c r="Q26" s="542"/>
    </row>
    <row r="27" spans="1:17" ht="15.75" customHeight="1">
      <c r="A27" s="527" t="s">
        <v>155</v>
      </c>
      <c r="B27" s="528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9"/>
    </row>
    <row r="28" spans="1:17" s="9" customFormat="1" ht="15" customHeight="1" thickBot="1">
      <c r="A28" s="530" t="s">
        <v>156</v>
      </c>
      <c r="B28" s="531"/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2"/>
    </row>
    <row r="29" spans="1:17" s="164" customFormat="1" ht="16.5" customHeight="1">
      <c r="A29" s="545" t="s">
        <v>1</v>
      </c>
      <c r="B29" s="546"/>
      <c r="C29" s="547"/>
      <c r="D29" s="182" t="s">
        <v>123</v>
      </c>
      <c r="E29" s="183" t="s">
        <v>31</v>
      </c>
      <c r="F29" s="183" t="s">
        <v>32</v>
      </c>
      <c r="G29" s="183" t="s">
        <v>33</v>
      </c>
      <c r="H29" s="183" t="s">
        <v>34</v>
      </c>
      <c r="I29" s="183" t="s">
        <v>35</v>
      </c>
      <c r="J29" s="183" t="s">
        <v>36</v>
      </c>
      <c r="K29" s="183" t="s">
        <v>37</v>
      </c>
      <c r="L29" s="183" t="s">
        <v>38</v>
      </c>
      <c r="M29" s="183" t="s">
        <v>39</v>
      </c>
      <c r="N29" s="183" t="s">
        <v>40</v>
      </c>
      <c r="O29" s="183" t="s">
        <v>41</v>
      </c>
      <c r="P29" s="183" t="s">
        <v>42</v>
      </c>
      <c r="Q29" s="184" t="s">
        <v>157</v>
      </c>
    </row>
    <row r="30" spans="1:17" s="164" customFormat="1" ht="20.25" customHeight="1">
      <c r="A30" s="548">
        <v>1</v>
      </c>
      <c r="B30" s="549"/>
      <c r="C30" s="549"/>
      <c r="D30" s="185"/>
      <c r="E30" s="186">
        <v>2</v>
      </c>
      <c r="F30" s="186">
        <v>3</v>
      </c>
      <c r="G30" s="186">
        <v>4</v>
      </c>
      <c r="H30" s="186">
        <v>5</v>
      </c>
      <c r="I30" s="186">
        <v>6</v>
      </c>
      <c r="J30" s="186">
        <v>7</v>
      </c>
      <c r="K30" s="186">
        <v>8</v>
      </c>
      <c r="L30" s="186">
        <v>9</v>
      </c>
      <c r="M30" s="186">
        <v>10</v>
      </c>
      <c r="N30" s="186">
        <v>11</v>
      </c>
      <c r="O30" s="186">
        <v>12</v>
      </c>
      <c r="P30" s="186">
        <v>13</v>
      </c>
      <c r="Q30" s="187">
        <v>14</v>
      </c>
    </row>
    <row r="31" spans="1:17" ht="31.5" customHeight="1">
      <c r="A31" s="533" t="s">
        <v>291</v>
      </c>
      <c r="B31" s="526"/>
      <c r="C31" s="526"/>
      <c r="D31" s="178">
        <v>2110</v>
      </c>
      <c r="E31" s="188"/>
      <c r="F31" s="188">
        <v>23647</v>
      </c>
      <c r="G31" s="188"/>
      <c r="H31" s="188"/>
      <c r="I31" s="188"/>
      <c r="J31" s="188"/>
      <c r="K31" s="188"/>
      <c r="L31" s="188"/>
      <c r="M31" s="188"/>
      <c r="N31" s="188"/>
      <c r="O31" s="188"/>
      <c r="P31" s="188">
        <v>-23647</v>
      </c>
      <c r="Q31" s="344">
        <f aca="true" t="shared" si="0" ref="Q31:Q39">SUM(E31:P31)</f>
        <v>0</v>
      </c>
    </row>
    <row r="32" spans="1:17" ht="24.75" customHeight="1">
      <c r="A32" s="533" t="s">
        <v>292</v>
      </c>
      <c r="B32" s="526"/>
      <c r="C32" s="526"/>
      <c r="D32" s="178">
        <v>2120</v>
      </c>
      <c r="E32" s="188"/>
      <c r="F32" s="188">
        <v>-23642</v>
      </c>
      <c r="G32" s="188"/>
      <c r="H32" s="188"/>
      <c r="I32" s="188"/>
      <c r="J32" s="188"/>
      <c r="K32" s="188"/>
      <c r="L32" s="188"/>
      <c r="M32" s="188"/>
      <c r="N32" s="188"/>
      <c r="O32" s="188"/>
      <c r="P32" s="188">
        <v>23642</v>
      </c>
      <c r="Q32" s="344">
        <f t="shared" si="0"/>
        <v>0</v>
      </c>
    </row>
    <row r="33" spans="1:17" ht="22.5" customHeight="1">
      <c r="A33" s="533" t="s">
        <v>125</v>
      </c>
      <c r="B33" s="526"/>
      <c r="C33" s="526"/>
      <c r="D33" s="178">
        <v>2220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344">
        <f t="shared" si="0"/>
        <v>0</v>
      </c>
    </row>
    <row r="34" spans="1:17" ht="24.75" customHeight="1">
      <c r="A34" s="533" t="s">
        <v>61</v>
      </c>
      <c r="B34" s="526"/>
      <c r="C34" s="526"/>
      <c r="D34" s="178">
        <v>2230</v>
      </c>
      <c r="E34" s="343"/>
      <c r="F34" s="188">
        <v>-26955</v>
      </c>
      <c r="G34" s="188"/>
      <c r="H34" s="188"/>
      <c r="I34" s="188"/>
      <c r="J34" s="188"/>
      <c r="K34" s="188"/>
      <c r="L34" s="188"/>
      <c r="M34" s="188"/>
      <c r="N34" s="188"/>
      <c r="O34" s="188"/>
      <c r="P34" s="188">
        <v>26955</v>
      </c>
      <c r="Q34" s="344">
        <f t="shared" si="0"/>
        <v>0</v>
      </c>
    </row>
    <row r="35" spans="1:17" ht="19.5" customHeight="1" hidden="1">
      <c r="A35" s="176"/>
      <c r="B35" s="526" t="s">
        <v>124</v>
      </c>
      <c r="C35" s="526"/>
      <c r="D35" s="178">
        <v>1134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344">
        <f t="shared" si="0"/>
        <v>0</v>
      </c>
    </row>
    <row r="36" spans="1:17" ht="32.25" customHeight="1">
      <c r="A36" s="543" t="s">
        <v>10</v>
      </c>
      <c r="B36" s="544"/>
      <c r="C36" s="544"/>
      <c r="D36" s="179">
        <v>2270</v>
      </c>
      <c r="E36" s="343"/>
      <c r="F36" s="188">
        <v>3882</v>
      </c>
      <c r="G36" s="188"/>
      <c r="H36" s="188"/>
      <c r="I36" s="188"/>
      <c r="J36" s="188"/>
      <c r="K36" s="188"/>
      <c r="L36" s="188"/>
      <c r="M36" s="188"/>
      <c r="N36" s="188"/>
      <c r="O36" s="188"/>
      <c r="P36" s="188">
        <v>-3882</v>
      </c>
      <c r="Q36" s="344">
        <f t="shared" si="0"/>
        <v>0</v>
      </c>
    </row>
    <row r="37" spans="1:17" ht="23.25" customHeight="1">
      <c r="A37" s="533" t="s">
        <v>261</v>
      </c>
      <c r="B37" s="526"/>
      <c r="C37" s="526"/>
      <c r="D37" s="178">
        <v>2700</v>
      </c>
      <c r="E37" s="343"/>
      <c r="F37" s="188">
        <v>17700</v>
      </c>
      <c r="G37" s="188"/>
      <c r="H37" s="188">
        <v>5368</v>
      </c>
      <c r="I37" s="188"/>
      <c r="J37" s="188"/>
      <c r="K37" s="188"/>
      <c r="L37" s="188"/>
      <c r="M37" s="188"/>
      <c r="N37" s="188"/>
      <c r="O37" s="188"/>
      <c r="P37" s="188">
        <v>-23068</v>
      </c>
      <c r="Q37" s="344">
        <f t="shared" si="0"/>
        <v>0</v>
      </c>
    </row>
    <row r="38" spans="1:17" ht="24.75" customHeight="1" thickBot="1">
      <c r="A38" s="553" t="s">
        <v>44</v>
      </c>
      <c r="B38" s="554"/>
      <c r="C38" s="554"/>
      <c r="D38" s="180">
        <v>5000</v>
      </c>
      <c r="E38" s="189"/>
      <c r="F38" s="189">
        <v>5368</v>
      </c>
      <c r="G38" s="189"/>
      <c r="H38" s="190">
        <v>-5368</v>
      </c>
      <c r="I38" s="190"/>
      <c r="J38" s="190"/>
      <c r="K38" s="190"/>
      <c r="L38" s="190"/>
      <c r="M38" s="190"/>
      <c r="N38" s="190"/>
      <c r="O38" s="190"/>
      <c r="P38" s="190"/>
      <c r="Q38" s="347">
        <f t="shared" si="0"/>
        <v>0</v>
      </c>
    </row>
    <row r="39" spans="1:17" ht="28.5" customHeight="1" thickBot="1">
      <c r="A39" s="555" t="s">
        <v>96</v>
      </c>
      <c r="B39" s="556"/>
      <c r="C39" s="557"/>
      <c r="D39" s="181"/>
      <c r="E39" s="191">
        <f>E31+E32+E33+E34+E36+E37+E38</f>
        <v>0</v>
      </c>
      <c r="F39" s="191">
        <f>F31+F32+F33+F34+F36+F37+F38</f>
        <v>0</v>
      </c>
      <c r="G39" s="191">
        <f>G31+G32+G33+G34+G36+G37+G38</f>
        <v>0</v>
      </c>
      <c r="H39" s="191">
        <f>H31+H32+H33+H34+H36+H37+H38</f>
        <v>0</v>
      </c>
      <c r="I39" s="191">
        <f>SUM(I31:I38)</f>
        <v>0</v>
      </c>
      <c r="J39" s="340">
        <f>SUM(J31:J38)</f>
        <v>0</v>
      </c>
      <c r="K39" s="340">
        <f>K31+K32+K33+K34+K36+K37+K38</f>
        <v>0</v>
      </c>
      <c r="L39" s="191">
        <f>SUM(L31:L38)</f>
        <v>0</v>
      </c>
      <c r="M39" s="340">
        <f>SUM(M31:M38)</f>
        <v>0</v>
      </c>
      <c r="N39" s="191">
        <f>N31+N32+N33+N34+N36+N37+N38</f>
        <v>0</v>
      </c>
      <c r="O39" s="191">
        <f>O31+O32+O33+O34+O36+O37+O38</f>
        <v>0</v>
      </c>
      <c r="P39" s="191">
        <f>P31+P32+P33+P34+P36+P37+P38</f>
        <v>0</v>
      </c>
      <c r="Q39" s="348">
        <f t="shared" si="0"/>
        <v>0</v>
      </c>
    </row>
    <row r="40" spans="2:12" ht="24.75" customHeight="1">
      <c r="B40" s="10"/>
      <c r="C40" s="10"/>
      <c r="J40" s="2"/>
      <c r="K40" s="2"/>
      <c r="L40" s="2"/>
    </row>
    <row r="41" spans="2:12" ht="27.75" customHeight="1">
      <c r="B41" s="525" t="s">
        <v>188</v>
      </c>
      <c r="C41" s="525"/>
      <c r="D41" s="168"/>
      <c r="E41" s="168"/>
      <c r="F41" s="1" t="s">
        <v>158</v>
      </c>
      <c r="G41" s="492"/>
      <c r="H41" s="492"/>
      <c r="I41" s="492"/>
      <c r="J41" s="534"/>
      <c r="K41" s="534"/>
      <c r="L41" s="2"/>
    </row>
    <row r="42" spans="2:11" ht="10.5" customHeight="1">
      <c r="B42" s="524"/>
      <c r="C42" s="524"/>
      <c r="D42" s="169"/>
      <c r="E42" s="169"/>
      <c r="G42" s="118" t="s">
        <v>0</v>
      </c>
      <c r="I42" s="488" t="s">
        <v>139</v>
      </c>
      <c r="J42" s="488"/>
      <c r="K42" s="488"/>
    </row>
    <row r="43" spans="2:5" ht="9" customHeight="1">
      <c r="B43" s="168"/>
      <c r="C43" s="169"/>
      <c r="D43" s="169"/>
      <c r="E43" s="169"/>
    </row>
    <row r="44" spans="2:14" ht="19.5" customHeight="1">
      <c r="B44" s="523"/>
      <c r="C44" s="523"/>
      <c r="D44" s="523"/>
      <c r="E44" s="523"/>
      <c r="M44" s="30"/>
      <c r="N44" s="2"/>
    </row>
    <row r="45" spans="2:14" ht="18" customHeight="1">
      <c r="B45" s="167" t="s">
        <v>334</v>
      </c>
      <c r="C45" s="170"/>
      <c r="D45" s="171"/>
      <c r="E45" s="171"/>
      <c r="G45" s="492"/>
      <c r="H45" s="492"/>
      <c r="I45" s="492"/>
      <c r="J45" s="166" t="s">
        <v>335</v>
      </c>
      <c r="K45" s="124"/>
      <c r="M45" s="30"/>
      <c r="N45" s="2"/>
    </row>
    <row r="46" spans="2:14" ht="11.25" customHeight="1">
      <c r="B46" s="125"/>
      <c r="C46" s="121"/>
      <c r="D46" s="123"/>
      <c r="E46" s="123"/>
      <c r="G46" s="122" t="s">
        <v>0</v>
      </c>
      <c r="H46" s="43"/>
      <c r="I46" s="10"/>
      <c r="J46" s="122" t="s">
        <v>65</v>
      </c>
      <c r="K46" s="122"/>
      <c r="M46" s="30"/>
      <c r="N46" s="2"/>
    </row>
    <row r="47" spans="2:14" ht="17.25" customHeight="1">
      <c r="B47" s="125"/>
      <c r="C47" s="428" t="str">
        <f>P16</f>
        <v>19.02.2015 р.</v>
      </c>
      <c r="D47" s="123"/>
      <c r="E47" s="123"/>
      <c r="G47" s="43"/>
      <c r="H47" s="43"/>
      <c r="I47" s="10"/>
      <c r="J47" s="122"/>
      <c r="K47" s="122"/>
      <c r="M47" s="30"/>
      <c r="N47" s="2"/>
    </row>
    <row r="48" spans="2:14" ht="13.5" customHeight="1">
      <c r="B48" s="123" t="s">
        <v>209</v>
      </c>
      <c r="C48" s="337" t="s">
        <v>159</v>
      </c>
      <c r="D48" s="123"/>
      <c r="E48" s="123"/>
      <c r="G48" s="43"/>
      <c r="H48" s="43"/>
      <c r="I48" s="10"/>
      <c r="J48" s="122"/>
      <c r="K48" s="122"/>
      <c r="M48" s="30"/>
      <c r="N48" s="2"/>
    </row>
    <row r="49" spans="1:18" ht="24" customHeight="1">
      <c r="A49" s="481" t="s">
        <v>191</v>
      </c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</row>
    <row r="50" spans="1:18" s="13" customFormat="1" ht="18" customHeight="1">
      <c r="A50" s="481" t="s">
        <v>301</v>
      </c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192"/>
    </row>
    <row r="51" spans="2:13" ht="13.5" customHeight="1">
      <c r="B51" s="15"/>
      <c r="E51" s="128"/>
      <c r="F51" s="128"/>
      <c r="M51" s="2"/>
    </row>
    <row r="52" spans="4:6" ht="12.75">
      <c r="D52" s="67"/>
      <c r="E52" s="67"/>
      <c r="F52" s="67"/>
    </row>
    <row r="53" spans="3:4" ht="12.75">
      <c r="C53" s="19"/>
      <c r="D53" s="19"/>
    </row>
  </sheetData>
  <sheetProtection/>
  <mergeCells count="43">
    <mergeCell ref="A49:R49"/>
    <mergeCell ref="O2:Q2"/>
    <mergeCell ref="N6:Q6"/>
    <mergeCell ref="N7:Q7"/>
    <mergeCell ref="N8:Q8"/>
    <mergeCell ref="N9:Q9"/>
    <mergeCell ref="O3:Q3"/>
    <mergeCell ref="A38:C38"/>
    <mergeCell ref="A39:C39"/>
    <mergeCell ref="C16:C17"/>
    <mergeCell ref="A36:C36"/>
    <mergeCell ref="A31:C31"/>
    <mergeCell ref="A32:C32"/>
    <mergeCell ref="A33:C33"/>
    <mergeCell ref="A34:C34"/>
    <mergeCell ref="A29:C29"/>
    <mergeCell ref="A30:C30"/>
    <mergeCell ref="B7:C7"/>
    <mergeCell ref="B8:C8"/>
    <mergeCell ref="B10:C10"/>
    <mergeCell ref="B9:C9"/>
    <mergeCell ref="B11:C11"/>
    <mergeCell ref="Q25:Q26"/>
    <mergeCell ref="A37:C37"/>
    <mergeCell ref="G45:I45"/>
    <mergeCell ref="G41:I41"/>
    <mergeCell ref="I42:K42"/>
    <mergeCell ref="J41:K41"/>
    <mergeCell ref="O1:Q1"/>
    <mergeCell ref="A13:Q13"/>
    <mergeCell ref="A14:Q14"/>
    <mergeCell ref="N12:O12"/>
    <mergeCell ref="B6:C6"/>
    <mergeCell ref="O4:Q4"/>
    <mergeCell ref="O5:Q5"/>
    <mergeCell ref="A50:Q50"/>
    <mergeCell ref="B12:C12"/>
    <mergeCell ref="B44:E44"/>
    <mergeCell ref="B42:C42"/>
    <mergeCell ref="B41:C41"/>
    <mergeCell ref="B35:C35"/>
    <mergeCell ref="A27:Q27"/>
    <mergeCell ref="A28:Q28"/>
  </mergeCells>
  <printOptions/>
  <pageMargins left="0.31496062992125984" right="0.1968503937007874" top="0.11811023622047245" bottom="0" header="0.3149606299212598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User</cp:lastModifiedBy>
  <cp:lastPrinted>2015-02-27T06:54:55Z</cp:lastPrinted>
  <dcterms:created xsi:type="dcterms:W3CDTF">1999-07-07T07:42:48Z</dcterms:created>
  <dcterms:modified xsi:type="dcterms:W3CDTF">2015-02-27T07:09:06Z</dcterms:modified>
  <cp:category/>
  <cp:version/>
  <cp:contentType/>
  <cp:contentStatus/>
</cp:coreProperties>
</file>